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490" windowHeight="7455" activeTab="1"/>
  </bookViews>
  <sheets>
    <sheet name="Cover" sheetId="7" r:id="rId1"/>
    <sheet name="summary" sheetId="21" r:id="rId2"/>
    <sheet name="Quotation" sheetId="5" r:id="rId3"/>
    <sheet name="IT equipment" sheetId="22" r:id="rId4"/>
  </sheets>
  <definedNames>
    <definedName name="_xlnm.Print_Area" localSheetId="0">Cover!$A$1:$F$49</definedName>
    <definedName name="_xlnm.Print_Area" localSheetId="3">'IT equipment'!$A$1:$G$261</definedName>
    <definedName name="_xlnm.Print_Area" localSheetId="2">Quotation!$A$1:$F$623</definedName>
    <definedName name="_xlnm.Print_Area" localSheetId="1">summary!$A$1:$F$58</definedName>
    <definedName name="_xlnm.Print_Titles" localSheetId="2">Quotation!$1:$5</definedName>
    <definedName name="_xlnm.Print_Titles" localSheetId="1">summary!$1:$5</definedName>
  </definedNames>
  <calcPr calcId="125725"/>
</workbook>
</file>

<file path=xl/calcChain.xml><?xml version="1.0" encoding="utf-8"?>
<calcChain xmlns="http://schemas.openxmlformats.org/spreadsheetml/2006/main">
  <c r="B18" i="21"/>
  <c r="A18"/>
  <c r="F581" i="5"/>
  <c r="F578"/>
  <c r="F575"/>
  <c r="F572"/>
  <c r="F569"/>
  <c r="F566"/>
  <c r="F563"/>
  <c r="F560"/>
  <c r="F557"/>
  <c r="F554"/>
  <c r="A581"/>
  <c r="A578"/>
  <c r="A575"/>
  <c r="A572"/>
  <c r="A569"/>
  <c r="A566"/>
  <c r="A563"/>
  <c r="A560"/>
  <c r="A557"/>
  <c r="A554"/>
  <c r="F584" l="1"/>
  <c r="E18" i="21" s="1"/>
  <c r="F160" i="5"/>
  <c r="A160"/>
  <c r="A443" l="1"/>
  <c r="F439"/>
  <c r="A439"/>
  <c r="F434"/>
  <c r="F277"/>
  <c r="A277" l="1"/>
  <c r="F154" l="1"/>
  <c r="B39" i="21"/>
  <c r="B40"/>
  <c r="B41"/>
  <c r="B42"/>
  <c r="B43"/>
  <c r="B44"/>
  <c r="A44"/>
  <c r="A43"/>
  <c r="A42"/>
  <c r="A41"/>
  <c r="A40"/>
  <c r="A39"/>
  <c r="B19"/>
  <c r="B20"/>
  <c r="A20"/>
  <c r="A19"/>
  <c r="B7"/>
  <c r="B8"/>
  <c r="B9"/>
  <c r="B10"/>
  <c r="B11"/>
  <c r="B12"/>
  <c r="B13"/>
  <c r="B14"/>
  <c r="B15"/>
  <c r="B16"/>
  <c r="B17"/>
  <c r="B21"/>
  <c r="A9"/>
  <c r="A10"/>
  <c r="A11"/>
  <c r="A12"/>
  <c r="A13"/>
  <c r="A14"/>
  <c r="A15"/>
  <c r="A16"/>
  <c r="A17"/>
  <c r="A21"/>
  <c r="A8"/>
  <c r="A7"/>
  <c r="A223" i="22"/>
  <c r="A226"/>
  <c r="A229"/>
  <c r="A232"/>
  <c r="A235"/>
  <c r="A238"/>
  <c r="A241"/>
  <c r="A244"/>
  <c r="A247"/>
  <c r="A220"/>
  <c r="G247"/>
  <c r="G244"/>
  <c r="G241"/>
  <c r="G238"/>
  <c r="G235"/>
  <c r="G232"/>
  <c r="G229"/>
  <c r="G226"/>
  <c r="G223"/>
  <c r="G220"/>
  <c r="A196"/>
  <c r="A199"/>
  <c r="A202"/>
  <c r="A205"/>
  <c r="A208"/>
  <c r="A211"/>
  <c r="A214"/>
  <c r="A193"/>
  <c r="G214"/>
  <c r="G211"/>
  <c r="G208"/>
  <c r="G205"/>
  <c r="G202"/>
  <c r="G199"/>
  <c r="G196"/>
  <c r="G193"/>
  <c r="A187"/>
  <c r="A169"/>
  <c r="A166"/>
  <c r="G187"/>
  <c r="A157"/>
  <c r="A155"/>
  <c r="A153"/>
  <c r="A151"/>
  <c r="A147"/>
  <c r="A143"/>
  <c r="A133"/>
  <c r="G127"/>
  <c r="A127"/>
  <c r="G125"/>
  <c r="G124"/>
  <c r="G121"/>
  <c r="G118"/>
  <c r="G115"/>
  <c r="G114"/>
  <c r="G111"/>
  <c r="A123"/>
  <c r="A120"/>
  <c r="A117"/>
  <c r="A113"/>
  <c r="A110"/>
  <c r="A107"/>
  <c r="G108"/>
  <c r="G105"/>
  <c r="G104"/>
  <c r="A103"/>
  <c r="A43"/>
  <c r="A46"/>
  <c r="A49"/>
  <c r="A52"/>
  <c r="A55"/>
  <c r="A58"/>
  <c r="A61"/>
  <c r="A64"/>
  <c r="A67"/>
  <c r="A70"/>
  <c r="A73"/>
  <c r="A76"/>
  <c r="A79"/>
  <c r="A82"/>
  <c r="A85"/>
  <c r="A88"/>
  <c r="A91"/>
  <c r="A94"/>
  <c r="A97"/>
  <c r="A40"/>
  <c r="G97"/>
  <c r="G94"/>
  <c r="G91"/>
  <c r="G88"/>
  <c r="G85"/>
  <c r="G82"/>
  <c r="G79"/>
  <c r="G76"/>
  <c r="G73"/>
  <c r="G70"/>
  <c r="G67"/>
  <c r="G64"/>
  <c r="G61"/>
  <c r="G58"/>
  <c r="G55"/>
  <c r="G52"/>
  <c r="G49"/>
  <c r="G46"/>
  <c r="G43"/>
  <c r="G40"/>
  <c r="A10"/>
  <c r="A13"/>
  <c r="A16"/>
  <c r="A19"/>
  <c r="A22"/>
  <c r="A25"/>
  <c r="A28"/>
  <c r="A31"/>
  <c r="A34"/>
  <c r="A7"/>
  <c r="G34"/>
  <c r="G31"/>
  <c r="G28"/>
  <c r="G25"/>
  <c r="G22"/>
  <c r="G19"/>
  <c r="G16"/>
  <c r="G13"/>
  <c r="G10"/>
  <c r="G7"/>
  <c r="G250" l="1"/>
  <c r="E44" i="21" s="1"/>
  <c r="G217" i="22"/>
  <c r="E43" i="21" s="1"/>
  <c r="G37" i="22"/>
  <c r="E39" i="21" s="1"/>
  <c r="G100" i="22"/>
  <c r="E40" i="21" s="1"/>
  <c r="F589" i="5" l="1"/>
  <c r="F586"/>
  <c r="F610"/>
  <c r="F607"/>
  <c r="F598"/>
  <c r="F539"/>
  <c r="F548"/>
  <c r="F512"/>
  <c r="F533"/>
  <c r="F530"/>
  <c r="F527"/>
  <c r="F545"/>
  <c r="F542"/>
  <c r="F521"/>
  <c r="F518"/>
  <c r="F515"/>
  <c r="F509"/>
  <c r="F506"/>
  <c r="F503"/>
  <c r="F500"/>
  <c r="F497"/>
  <c r="F494"/>
  <c r="F491"/>
  <c r="F488"/>
  <c r="F485"/>
  <c r="F482"/>
  <c r="F476"/>
  <c r="F524"/>
  <c r="F473"/>
  <c r="F470"/>
  <c r="F467"/>
  <c r="F464"/>
  <c r="F461"/>
  <c r="F458"/>
  <c r="F455"/>
  <c r="F452"/>
  <c r="F449"/>
  <c r="F443"/>
  <c r="F430"/>
  <c r="F427"/>
  <c r="F424"/>
  <c r="F421"/>
  <c r="F418"/>
  <c r="F415"/>
  <c r="F412"/>
  <c r="F409"/>
  <c r="F403"/>
  <c r="F400"/>
  <c r="F397"/>
  <c r="F394"/>
  <c r="F391"/>
  <c r="F388"/>
  <c r="F385"/>
  <c r="F382"/>
  <c r="F379"/>
  <c r="F376"/>
  <c r="F373"/>
  <c r="F370"/>
  <c r="F364"/>
  <c r="F361"/>
  <c r="F358"/>
  <c r="F355"/>
  <c r="F352"/>
  <c r="F349"/>
  <c r="F346"/>
  <c r="F343"/>
  <c r="F337"/>
  <c r="F334"/>
  <c r="F331"/>
  <c r="F328"/>
  <c r="F325"/>
  <c r="F322"/>
  <c r="F319"/>
  <c r="F313"/>
  <c r="F310"/>
  <c r="F304"/>
  <c r="F301"/>
  <c r="F295"/>
  <c r="F289"/>
  <c r="F286"/>
  <c r="F244"/>
  <c r="F274"/>
  <c r="F271"/>
  <c r="F268"/>
  <c r="F265"/>
  <c r="F262"/>
  <c r="F259"/>
  <c r="F256"/>
  <c r="F253"/>
  <c r="F250"/>
  <c r="F247"/>
  <c r="F241"/>
  <c r="F238"/>
  <c r="F235"/>
  <c r="F232"/>
  <c r="F229"/>
  <c r="F226"/>
  <c r="F220"/>
  <c r="F217"/>
  <c r="F205"/>
  <c r="F196"/>
  <c r="F193"/>
  <c r="F190"/>
  <c r="F187"/>
  <c r="F184"/>
  <c r="F181"/>
  <c r="F178"/>
  <c r="F175"/>
  <c r="F172"/>
  <c r="F169"/>
  <c r="F163"/>
  <c r="F151"/>
  <c r="F148"/>
  <c r="F145"/>
  <c r="F142"/>
  <c r="F157"/>
  <c r="F136"/>
  <c r="F133"/>
  <c r="F130"/>
  <c r="F121"/>
  <c r="F118"/>
  <c r="F115"/>
  <c r="F112"/>
  <c r="F109"/>
  <c r="A91"/>
  <c r="F100"/>
  <c r="F91"/>
  <c r="A37"/>
  <c r="A40"/>
  <c r="A43"/>
  <c r="A46"/>
  <c r="A49"/>
  <c r="A52"/>
  <c r="A55"/>
  <c r="A58"/>
  <c r="A61"/>
  <c r="A64"/>
  <c r="A67"/>
  <c r="A70"/>
  <c r="A73"/>
  <c r="A76"/>
  <c r="A79"/>
  <c r="A82"/>
  <c r="A31"/>
  <c r="A34"/>
  <c r="F82"/>
  <c r="F79"/>
  <c r="F76"/>
  <c r="F73"/>
  <c r="F70"/>
  <c r="F67"/>
  <c r="F64"/>
  <c r="F61"/>
  <c r="F58"/>
  <c r="F55"/>
  <c r="F52"/>
  <c r="F49"/>
  <c r="F46"/>
  <c r="F43"/>
  <c r="F40"/>
  <c r="F37"/>
  <c r="F34"/>
  <c r="F31"/>
  <c r="A28"/>
  <c r="F28"/>
  <c r="A25"/>
  <c r="F25"/>
  <c r="A22"/>
  <c r="F22"/>
  <c r="A19"/>
  <c r="F19"/>
  <c r="A16"/>
  <c r="A13"/>
  <c r="A10"/>
  <c r="A7"/>
  <c r="F16"/>
  <c r="F13"/>
  <c r="F10"/>
  <c r="A4"/>
  <c r="A4" i="22" s="1"/>
  <c r="A3" i="5"/>
  <c r="F7"/>
  <c r="F446" l="1"/>
  <c r="E15" i="21" s="1"/>
  <c r="F613" i="5"/>
  <c r="E21" i="21" s="1"/>
  <c r="F604" i="5"/>
  <c r="E20" i="21" s="1"/>
  <c r="F595" i="5"/>
  <c r="E19" i="21" s="1"/>
  <c r="F94" i="5"/>
  <c r="A154"/>
  <c r="F551"/>
  <c r="E17" i="21" s="1"/>
  <c r="F202" i="5"/>
  <c r="F340"/>
  <c r="F479"/>
  <c r="F536" s="1"/>
  <c r="E16" i="21" s="1"/>
  <c r="F307" i="5"/>
  <c r="F436"/>
  <c r="E14" i="21" s="1"/>
  <c r="F298" i="5"/>
  <c r="F292"/>
  <c r="F88"/>
  <c r="E7" i="21" s="1"/>
  <c r="F199" i="5"/>
  <c r="F223"/>
  <c r="F316"/>
  <c r="F214"/>
  <c r="A100"/>
  <c r="F139"/>
  <c r="A112"/>
  <c r="A94"/>
  <c r="F127"/>
  <c r="A118"/>
  <c r="F97"/>
  <c r="A97"/>
  <c r="A109"/>
  <c r="A115"/>
  <c r="A103"/>
  <c r="F124"/>
  <c r="A121"/>
  <c r="F106" l="1"/>
  <c r="E8" i="21" s="1"/>
  <c r="A598" i="5"/>
  <c r="A539"/>
  <c r="A607"/>
  <c r="A601"/>
  <c r="A589"/>
  <c r="A592"/>
  <c r="A610"/>
  <c r="A586"/>
  <c r="A548"/>
  <c r="A533"/>
  <c r="A530"/>
  <c r="A527"/>
  <c r="A518"/>
  <c r="A485"/>
  <c r="A491"/>
  <c r="A482"/>
  <c r="A458"/>
  <c r="A497"/>
  <c r="A500"/>
  <c r="A515"/>
  <c r="A494"/>
  <c r="A467"/>
  <c r="A479"/>
  <c r="A464"/>
  <c r="A509"/>
  <c r="A455"/>
  <c r="A542"/>
  <c r="A449"/>
  <c r="A473"/>
  <c r="A545"/>
  <c r="A488"/>
  <c r="A452"/>
  <c r="A461"/>
  <c r="A506"/>
  <c r="A512"/>
  <c r="A503"/>
  <c r="A524"/>
  <c r="A521"/>
  <c r="A476"/>
  <c r="A470"/>
  <c r="A430"/>
  <c r="A418"/>
  <c r="A412"/>
  <c r="A427"/>
  <c r="A424"/>
  <c r="A415"/>
  <c r="A409"/>
  <c r="A421"/>
  <c r="A400"/>
  <c r="A175"/>
  <c r="A334"/>
  <c r="A295"/>
  <c r="A289"/>
  <c r="A319"/>
  <c r="A292"/>
  <c r="A223"/>
  <c r="A220"/>
  <c r="A346"/>
  <c r="A343"/>
  <c r="A301"/>
  <c r="A187"/>
  <c r="A382"/>
  <c r="A352"/>
  <c r="A178"/>
  <c r="A376"/>
  <c r="A310"/>
  <c r="A358"/>
  <c r="A184"/>
  <c r="A286"/>
  <c r="A391"/>
  <c r="A313"/>
  <c r="A361"/>
  <c r="A199"/>
  <c r="A214"/>
  <c r="A394"/>
  <c r="A316"/>
  <c r="A364"/>
  <c r="A190"/>
  <c r="A331"/>
  <c r="A208"/>
  <c r="A205"/>
  <c r="A337"/>
  <c r="A340"/>
  <c r="A385"/>
  <c r="A298"/>
  <c r="A172"/>
  <c r="A379"/>
  <c r="A349"/>
  <c r="A355"/>
  <c r="A304"/>
  <c r="A307"/>
  <c r="A388"/>
  <c r="A322"/>
  <c r="A196"/>
  <c r="A397"/>
  <c r="A193"/>
  <c r="A403"/>
  <c r="A325"/>
  <c r="A373"/>
  <c r="A181"/>
  <c r="A370"/>
  <c r="A328"/>
  <c r="A202"/>
  <c r="A217"/>
  <c r="A169"/>
  <c r="A124"/>
  <c r="G185" i="22" l="1"/>
  <c r="G184"/>
  <c r="G183"/>
  <c r="G182"/>
  <c r="G181"/>
  <c r="G180"/>
  <c r="G179"/>
  <c r="G178"/>
  <c r="G177"/>
  <c r="G176"/>
  <c r="G175"/>
  <c r="G174"/>
  <c r="G173"/>
  <c r="G172"/>
  <c r="G171"/>
  <c r="G170"/>
  <c r="G169"/>
  <c r="G167"/>
  <c r="G166"/>
  <c r="G164"/>
  <c r="G163"/>
  <c r="G162"/>
  <c r="G161"/>
  <c r="G160"/>
  <c r="G159"/>
  <c r="G158"/>
  <c r="G157"/>
  <c r="G155"/>
  <c r="G153"/>
  <c r="G151"/>
  <c r="G149"/>
  <c r="G148"/>
  <c r="G147"/>
  <c r="G145"/>
  <c r="G144"/>
  <c r="G143"/>
  <c r="G141"/>
  <c r="G140"/>
  <c r="G139"/>
  <c r="G138"/>
  <c r="G137"/>
  <c r="G136"/>
  <c r="G135"/>
  <c r="G134"/>
  <c r="G133"/>
  <c r="G123"/>
  <c r="G120"/>
  <c r="G117"/>
  <c r="G113"/>
  <c r="G110"/>
  <c r="G107"/>
  <c r="G103"/>
  <c r="G130" l="1"/>
  <c r="E41" i="21" s="1"/>
  <c r="G190" i="22"/>
  <c r="E42" i="21" s="1"/>
  <c r="A226" i="5"/>
  <c r="A238"/>
  <c r="A250"/>
  <c r="A262"/>
  <c r="A274"/>
  <c r="A229"/>
  <c r="A241"/>
  <c r="A253"/>
  <c r="A265"/>
  <c r="A247"/>
  <c r="A271"/>
  <c r="A232"/>
  <c r="A244"/>
  <c r="A256"/>
  <c r="A268"/>
  <c r="A235"/>
  <c r="A259"/>
  <c r="A127"/>
  <c r="G252" i="22" l="1"/>
  <c r="G254" s="1"/>
  <c r="E46" i="21"/>
  <c r="A136" i="5"/>
  <c r="A148"/>
  <c r="A133"/>
  <c r="A139"/>
  <c r="A151"/>
  <c r="A163"/>
  <c r="A130"/>
  <c r="A142"/>
  <c r="A157"/>
  <c r="A145"/>
  <c r="A2"/>
  <c r="A2" i="22" s="1"/>
  <c r="G256" l="1"/>
  <c r="G258" s="1"/>
  <c r="E48" i="21"/>
  <c r="E50" s="1"/>
  <c r="E52" s="1"/>
  <c r="E56" s="1"/>
  <c r="F367" i="5"/>
  <c r="E12" i="21" s="1"/>
  <c r="F211" i="5"/>
  <c r="F166"/>
  <c r="E10" i="21" l="1"/>
  <c r="E9"/>
  <c r="F406" i="5"/>
  <c r="E13" i="21" s="1"/>
  <c r="F283" i="5"/>
  <c r="E11" i="21" s="1"/>
  <c r="F615" i="5" l="1"/>
  <c r="F617" s="1"/>
  <c r="E23" i="21"/>
  <c r="E25" s="1"/>
  <c r="F619" i="5" l="1"/>
  <c r="F621" s="1"/>
  <c r="E27" i="21" l="1"/>
  <c r="E29" l="1"/>
  <c r="E33" l="1"/>
</calcChain>
</file>

<file path=xl/sharedStrings.xml><?xml version="1.0" encoding="utf-8"?>
<sst xmlns="http://schemas.openxmlformats.org/spreadsheetml/2006/main" count="978" uniqueCount="603">
  <si>
    <t>序号</t>
    <phoneticPr fontId="1" type="noConversion"/>
  </si>
  <si>
    <t>施工期间现场垃圾清理</t>
  </si>
  <si>
    <t>提供专业清洁公司做竣工最终清洁,一次初保洁,一次完工精保洁 (家具安装前及家具安装后)</t>
  </si>
  <si>
    <t>sum</t>
    <phoneticPr fontId="1" type="noConversion"/>
  </si>
  <si>
    <t>提供人工及材料对走道及电梯厅保护</t>
  </si>
  <si>
    <t>对新建完成地面进行施工期间保护</t>
  </si>
  <si>
    <t>原有幕墙保护</t>
  </si>
  <si>
    <t>原有空调风口保护</t>
    <phoneticPr fontId="1" type="noConversion"/>
  </si>
  <si>
    <t>现场放线及标注</t>
  </si>
  <si>
    <t>施工期间材料垂直运输费用</t>
  </si>
  <si>
    <t>施工期间消防/安全措施</t>
  </si>
  <si>
    <t>报建费用</t>
    <phoneticPr fontId="1" type="noConversion"/>
  </si>
  <si>
    <t>消防部门材料检测费</t>
    <phoneticPr fontId="1" type="noConversion"/>
  </si>
  <si>
    <t>质检部门材料检测费</t>
    <phoneticPr fontId="1" type="noConversion"/>
  </si>
  <si>
    <t>工程保险，包括工程一切险/第三方责任险</t>
    <phoneticPr fontId="1" type="noConversion"/>
  </si>
  <si>
    <t>工程保险，工人综合险</t>
    <phoneticPr fontId="1" type="noConversion"/>
  </si>
  <si>
    <t>大厦收取管理费</t>
    <phoneticPr fontId="1" type="noConversion"/>
  </si>
  <si>
    <t>大楼图纸审图费用</t>
    <phoneticPr fontId="1" type="noConversion"/>
  </si>
  <si>
    <t>大厦物业收取施工期间水电费</t>
    <phoneticPr fontId="1" type="noConversion"/>
  </si>
  <si>
    <t>大楼收取的垃圾清运费</t>
    <phoneticPr fontId="1" type="noConversion"/>
  </si>
  <si>
    <t>工人出入证费</t>
    <phoneticPr fontId="1" type="noConversion"/>
  </si>
  <si>
    <t>室内空气质量检测费,于系统家具安装前</t>
    <phoneticPr fontId="1" type="noConversion"/>
  </si>
  <si>
    <t>消防灭火器及箱子,2个灭火器加一个箱子为一组</t>
    <phoneticPr fontId="1" type="noConversion"/>
  </si>
  <si>
    <t>其它，请列明</t>
    <phoneticPr fontId="1" type="noConversion"/>
  </si>
  <si>
    <t>脚手架搭建措施费</t>
    <phoneticPr fontId="1" type="noConversion"/>
  </si>
  <si>
    <t>set</t>
    <phoneticPr fontId="1" type="noConversion"/>
  </si>
  <si>
    <t>point</t>
    <phoneticPr fontId="1" type="noConversion"/>
  </si>
  <si>
    <t>提供人工及材料对原有家具及设备进行施工期间保护</t>
    <phoneticPr fontId="1" type="noConversion"/>
  </si>
  <si>
    <t>A</t>
    <phoneticPr fontId="1" type="noConversion"/>
  </si>
  <si>
    <t>sm</t>
    <phoneticPr fontId="1" type="noConversion"/>
  </si>
  <si>
    <t>lm</t>
    <phoneticPr fontId="1" type="noConversion"/>
  </si>
  <si>
    <t>nos</t>
    <phoneticPr fontId="1" type="noConversion"/>
  </si>
  <si>
    <t>SUBTOTAL(A)</t>
    <phoneticPr fontId="1" type="noConversion"/>
  </si>
  <si>
    <t>QUOTATION工程量清单</t>
    <phoneticPr fontId="1" type="noConversion"/>
  </si>
  <si>
    <t>DESCRIPTION</t>
    <phoneticPr fontId="1" type="noConversion"/>
  </si>
  <si>
    <t>Unit</t>
    <phoneticPr fontId="1" type="noConversion"/>
  </si>
  <si>
    <t>quantity</t>
    <phoneticPr fontId="1" type="noConversion"/>
  </si>
  <si>
    <t>Rate</t>
    <phoneticPr fontId="1" type="noConversion"/>
  </si>
  <si>
    <t>Amount</t>
    <phoneticPr fontId="1" type="noConversion"/>
  </si>
  <si>
    <t>Note</t>
    <phoneticPr fontId="1" type="noConversion"/>
  </si>
  <si>
    <t>Remarks :</t>
    <phoneticPr fontId="1" type="noConversion"/>
  </si>
  <si>
    <r>
      <t xml:space="preserve">        </t>
    </r>
    <r>
      <rPr>
        <sz val="10"/>
        <rFont val="宋体"/>
        <family val="3"/>
        <charset val="134"/>
      </rPr>
      <t>所有系统家具</t>
    </r>
    <phoneticPr fontId="1" type="noConversion"/>
  </si>
  <si>
    <r>
      <t xml:space="preserve">         </t>
    </r>
    <r>
      <rPr>
        <sz val="10"/>
        <rFont val="宋体"/>
        <family val="3"/>
        <charset val="134"/>
      </rPr>
      <t>其他，请列明</t>
    </r>
    <phoneticPr fontId="1" type="noConversion"/>
  </si>
  <si>
    <r>
      <t xml:space="preserve">      </t>
    </r>
    <r>
      <rPr>
        <sz val="10"/>
        <rFont val="宋体"/>
        <family val="3"/>
        <charset val="134"/>
      </rPr>
      <t>对于任何其他问题，将通过双方基于合同的沟通来解决。</t>
    </r>
    <phoneticPr fontId="1" type="noConversion"/>
  </si>
  <si>
    <t>Total</t>
  </si>
  <si>
    <t>Net area (sqm)</t>
  </si>
  <si>
    <t>RMB/sqm</t>
  </si>
  <si>
    <t>Summary汇总表</t>
    <phoneticPr fontId="1" type="noConversion"/>
  </si>
  <si>
    <t>GALAXY FUTURES Shanghai office decoration</t>
    <phoneticPr fontId="1" type="noConversion"/>
  </si>
  <si>
    <t>Construction Quotation</t>
    <phoneticPr fontId="1" type="noConversion"/>
  </si>
  <si>
    <r>
      <t xml:space="preserve">   a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All the system furniture</t>
    </r>
    <phoneticPr fontId="1" type="noConversion"/>
  </si>
  <si>
    <t>*** construction engineering co. LTD.</t>
    <phoneticPr fontId="1" type="noConversion"/>
  </si>
  <si>
    <t>Project NO. ：</t>
    <phoneticPr fontId="1" type="noConversion"/>
  </si>
  <si>
    <t>Worker passport fee</t>
    <phoneticPr fontId="1" type="noConversion"/>
  </si>
  <si>
    <t>Drawing Vetting Fee by BMO</t>
    <phoneticPr fontId="1" type="noConversion"/>
  </si>
  <si>
    <t>Submission to Quality Supervision Department  and Safety Stand</t>
    <phoneticPr fontId="1" type="noConversion"/>
  </si>
  <si>
    <t xml:space="preserve">Project Insurance, incl. Project all Risks &amp; 3rd Party Liability Insurance </t>
    <phoneticPr fontId="1" type="noConversion"/>
  </si>
  <si>
    <t>Project Insurance: Workers Comprehensive Insurance</t>
    <phoneticPr fontId="1" type="noConversion"/>
  </si>
  <si>
    <t>Fire prevention facilities/secure strategies during construction.</t>
  </si>
  <si>
    <t>Fire prevention facilities/secure strategies during construction.</t>
    <phoneticPr fontId="1" type="noConversion"/>
  </si>
  <si>
    <t>Building Management attendance fee</t>
    <phoneticPr fontId="1" type="noConversion"/>
  </si>
  <si>
    <t>Material inspection fee by fire department</t>
    <phoneticPr fontId="1" type="noConversion"/>
  </si>
  <si>
    <t>Material inspection fee by quality department</t>
    <phoneticPr fontId="1" type="noConversion"/>
  </si>
  <si>
    <t>Supply &amp; install floor &amp; wall protection at lift lobby and corridor</t>
    <phoneticPr fontId="1" type="noConversion"/>
  </si>
  <si>
    <t xml:space="preserve">Supply &amp; install protection sheet to existing furniture /equipment </t>
    <phoneticPr fontId="1" type="noConversion"/>
  </si>
  <si>
    <t>Protect works for existing curtain</t>
    <phoneticPr fontId="1" type="noConversion"/>
  </si>
  <si>
    <t>Protect works for existing air grille</t>
    <phoneticPr fontId="1" type="noConversion"/>
  </si>
  <si>
    <t>Site setting-out &amp; marking</t>
    <phoneticPr fontId="1" type="noConversion"/>
  </si>
  <si>
    <t xml:space="preserve">Measures fee for Scaffolding construction </t>
    <phoneticPr fontId="1" type="noConversion"/>
  </si>
  <si>
    <t xml:space="preserve">Clear debris for office premises during construction </t>
    <phoneticPr fontId="1" type="noConversion"/>
  </si>
  <si>
    <t xml:space="preserve">Material vertical transporation fee </t>
    <phoneticPr fontId="1" type="noConversion"/>
  </si>
  <si>
    <t>Supply &amp; install protection on completed floor finishes</t>
    <phoneticPr fontId="1" type="noConversion"/>
  </si>
  <si>
    <t xml:space="preserve">Water and Electricity supply from Building Management        </t>
    <phoneticPr fontId="1" type="noConversion"/>
  </si>
  <si>
    <t>Supply professional cleaner for general cleaning work upon completion of renovation work , one time initial cleaning, one time precision cleaning</t>
    <phoneticPr fontId="1" type="noConversion"/>
  </si>
  <si>
    <t>施工现场临时供电及照明设施</t>
    <phoneticPr fontId="1" type="noConversion"/>
  </si>
  <si>
    <t>To power system usage during project processing period. (Temporary MCB box, Lighting, Wiring etc.)</t>
    <phoneticPr fontId="1" type="noConversion"/>
  </si>
  <si>
    <t>大楼收取的停车费</t>
    <phoneticPr fontId="1" type="noConversion"/>
  </si>
  <si>
    <t>Debirs charge by BMO</t>
    <phoneticPr fontId="1" type="noConversion"/>
  </si>
  <si>
    <t xml:space="preserve"> the parking Fee by BMO</t>
    <phoneticPr fontId="1" type="noConversion"/>
  </si>
  <si>
    <t>sm</t>
    <phoneticPr fontId="1" type="noConversion"/>
  </si>
  <si>
    <t>保护性拆除原有铝板天花，以满足新的平面布局</t>
    <phoneticPr fontId="1" type="noConversion"/>
  </si>
  <si>
    <t>拆除原有踢脚线-铝合金，以满足新的平面布局</t>
    <phoneticPr fontId="1" type="noConversion"/>
  </si>
  <si>
    <t>保护性拆除天花灯具、风口，以满足新的平面布局</t>
    <phoneticPr fontId="1" type="noConversion"/>
  </si>
  <si>
    <t>Protective demolition of existing lightings、air grille to match new layout plan</t>
    <phoneticPr fontId="1" type="noConversion"/>
  </si>
  <si>
    <t>Supply and install Gysum board partition，From ground to false celling，celling interior keel gypsum board to top.with 1 layer of 12mm thick  plaster board on both sides</t>
    <phoneticPr fontId="1" type="noConversion"/>
  </si>
  <si>
    <t>Gysum board partition on top of glass partition, door, operable wall etc.with 1 layer of 12mm thick  plaster board on both sides</t>
    <phoneticPr fontId="1" type="noConversion"/>
  </si>
  <si>
    <t>提供并安装隔音棉，从地面至结构顶</t>
    <phoneticPr fontId="1" type="noConversion"/>
  </si>
  <si>
    <t>Supply and install  rockwool insulation，From ground to ture celling</t>
    <phoneticPr fontId="1" type="noConversion"/>
  </si>
  <si>
    <t>提供1:2.5水泥砂浆单面批荡/满挂钢丝网</t>
    <phoneticPr fontId="1" type="noConversion"/>
  </si>
  <si>
    <t>Supply and install Cement pressure plate partition，From ground to false celling，celling interior keel gypsum board to top.with 2 layers of  board on one side</t>
    <phoneticPr fontId="1" type="noConversion"/>
  </si>
  <si>
    <t>提供并安装石膏板隔墙于玻璃隔断，门，活动隔断上方等(双面单层）</t>
    <phoneticPr fontId="1" type="noConversion"/>
  </si>
  <si>
    <t>增加轨道为活动隔断,含与原有天花结构的加固工作</t>
    <phoneticPr fontId="1" type="noConversion"/>
  </si>
  <si>
    <t>lm</t>
    <phoneticPr fontId="1" type="noConversion"/>
  </si>
  <si>
    <t xml:space="preserve">Additional reinforcement with steel for Office system partition </t>
    <phoneticPr fontId="1" type="noConversion"/>
  </si>
  <si>
    <t>Supply and install 1：2.5 cement mortar single surface batch/full wire mesh</t>
    <phoneticPr fontId="1" type="noConversion"/>
  </si>
  <si>
    <t>增加办公系统隔断天花上钢架加固</t>
    <phoneticPr fontId="1" type="noConversion"/>
  </si>
  <si>
    <t xml:space="preserve">Supply and install Office system partition </t>
    <phoneticPr fontId="1" type="noConversion"/>
  </si>
  <si>
    <t>提供并安装办公系统隔断，10+12mm超白钢化玻璃</t>
    <phoneticPr fontId="1" type="noConversion"/>
  </si>
  <si>
    <t>提供并安装系统隔断走线柱</t>
    <phoneticPr fontId="1" type="noConversion"/>
  </si>
  <si>
    <t>Supply and install Walk line column for Office system partition</t>
    <phoneticPr fontId="1" type="noConversion"/>
  </si>
  <si>
    <t>Supply and install Thermal bending electron atomized glasssystem partition</t>
    <phoneticPr fontId="1" type="noConversion"/>
  </si>
  <si>
    <t>Additional special track for operable wall, including  reinforcement with existing ceiling structure</t>
    <phoneticPr fontId="1" type="noConversion"/>
  </si>
  <si>
    <t>Supply and install  system partition door，don't including  Door closers, ground springs, door locks, hardware.</t>
    <phoneticPr fontId="1" type="noConversion"/>
  </si>
  <si>
    <t>提供并安装活动隔断，布艺硬包饰面</t>
    <phoneticPr fontId="1" type="noConversion"/>
  </si>
  <si>
    <t>Supply and install  operable wall，with 1 layer of fabric panel on both sides</t>
    <phoneticPr fontId="1" type="noConversion"/>
  </si>
  <si>
    <t>提供并安装造型石膏板天花，含轻钢龙骨　</t>
    <phoneticPr fontId="1" type="noConversion"/>
  </si>
  <si>
    <t>提供并安装异型冲孔铝板 含轻钢龙骨</t>
    <phoneticPr fontId="1" type="noConversion"/>
  </si>
  <si>
    <t>Supply and install feature gypsum plastered ceiling，including keel</t>
    <phoneticPr fontId="1" type="noConversion"/>
  </si>
  <si>
    <t>Supply and install Shaped perforated aluminum ceiling，including keel</t>
    <phoneticPr fontId="1" type="noConversion"/>
  </si>
  <si>
    <t>Demolish existing Aluminum  skirting to match new layout plan</t>
    <phoneticPr fontId="1" type="noConversion"/>
  </si>
  <si>
    <t>Supply and install level-A permeable membrane，including plywood basement</t>
    <phoneticPr fontId="1" type="noConversion"/>
  </si>
  <si>
    <t>nos</t>
    <phoneticPr fontId="1" type="noConversion"/>
  </si>
  <si>
    <t>Supply and install 450 x 450 access panel</t>
    <phoneticPr fontId="1" type="noConversion"/>
  </si>
  <si>
    <t>提供及安装天花450*450检修口</t>
    <phoneticPr fontId="1" type="noConversion"/>
  </si>
  <si>
    <t>Supply and install emulsion paint at celling</t>
    <phoneticPr fontId="1" type="noConversion"/>
  </si>
  <si>
    <t>提供并安装石膏板泛光灯槽</t>
    <phoneticPr fontId="1" type="noConversion"/>
  </si>
  <si>
    <t>提供并安装天花不锈钢灯槽，150mm宽*120mm高</t>
    <phoneticPr fontId="1" type="noConversion"/>
  </si>
  <si>
    <t>提供并安装石膏板窗帘盒，200mm宽*200mm高</t>
    <phoneticPr fontId="1" type="noConversion"/>
  </si>
  <si>
    <t>Supply and install Gypsum board pelmet for windows，200 mmW * 200 mmH</t>
    <phoneticPr fontId="1" type="noConversion"/>
  </si>
  <si>
    <t>Supply and install Stainless steel light trough，150 mmW * 120 mmH</t>
    <phoneticPr fontId="1" type="noConversion"/>
  </si>
  <si>
    <t>提供及安装大理石 ST-01</t>
    <phoneticPr fontId="1" type="noConversion"/>
  </si>
  <si>
    <t>提供及安装大理石 ST-02</t>
    <phoneticPr fontId="1" type="noConversion"/>
  </si>
  <si>
    <t>Supply and install Gypsum board light trough</t>
    <phoneticPr fontId="1" type="noConversion"/>
  </si>
  <si>
    <t>Supply and install floor marble， ST-01</t>
    <phoneticPr fontId="1" type="noConversion"/>
  </si>
  <si>
    <t>Supply and install floor marble， ST-02</t>
    <phoneticPr fontId="1" type="noConversion"/>
  </si>
  <si>
    <t>提供及安装防静电地板，包含基座 AF-01</t>
    <phoneticPr fontId="1" type="noConversion"/>
  </si>
  <si>
    <t>为满足现有布局切割高架地板</t>
    <phoneticPr fontId="1" type="noConversion"/>
  </si>
  <si>
    <t>install  existing Raised existing floor，including Relocate level to install  PVC floor、selected carpet tiles</t>
    <phoneticPr fontId="1" type="noConversion"/>
  </si>
  <si>
    <t>cutting Raised existing floor to match new layout plan</t>
    <phoneticPr fontId="1" type="noConversion"/>
  </si>
  <si>
    <t>Supply &amp; install antistatic raised floor  AF-01</t>
    <phoneticPr fontId="1" type="noConversion"/>
  </si>
  <si>
    <t>Supply and install timber floor including backing。</t>
    <phoneticPr fontId="1" type="noConversion"/>
  </si>
  <si>
    <t>提供及安装办公块毯 CP-02</t>
    <phoneticPr fontId="1" type="noConversion"/>
  </si>
  <si>
    <t>提供及安装办公块毯 CP-04</t>
    <phoneticPr fontId="1" type="noConversion"/>
  </si>
  <si>
    <t>Supply and install selected carpet tiles CP-04</t>
    <phoneticPr fontId="1" type="noConversion"/>
  </si>
  <si>
    <t>Supply and install selected carpet tiles CP-03</t>
    <phoneticPr fontId="1" type="noConversion"/>
  </si>
  <si>
    <t>Supply and install selected carpet tiles CP-02</t>
    <phoneticPr fontId="1" type="noConversion"/>
  </si>
  <si>
    <t>Supply and install selected carpet tiles CP-01</t>
    <phoneticPr fontId="1" type="noConversion"/>
  </si>
  <si>
    <t>Supply and install emulsion paint for Lamp chamfer、window pelmet PT-01</t>
    <phoneticPr fontId="1" type="noConversion"/>
  </si>
  <si>
    <t>提供及安装灯槽、窗帘盒乳胶漆  PT-01</t>
    <phoneticPr fontId="1" type="noConversion"/>
  </si>
  <si>
    <t>提供及安装顶面乳胶漆  PT-01</t>
    <phoneticPr fontId="1" type="noConversion"/>
  </si>
  <si>
    <t>Supply and install  Stainless steel trim strip in  'U' channel,10mmW*10mmH</t>
    <phoneticPr fontId="1" type="noConversion"/>
  </si>
  <si>
    <t>提供及安装黄铜嵌条-10mm宽 MT-03</t>
    <phoneticPr fontId="1" type="noConversion"/>
  </si>
  <si>
    <t>Supply and install brass trim strip in  'U' channel,10mmW MT-03</t>
    <phoneticPr fontId="1" type="noConversion"/>
  </si>
  <si>
    <t>提供及安装玻化砖及大理石地面下轻质混凝土垫层</t>
    <phoneticPr fontId="1" type="noConversion"/>
  </si>
  <si>
    <t>Supply and install hollow core brick with cement  under homogenous tiles、concrete floor &amp; marble floor</t>
    <phoneticPr fontId="1" type="noConversion"/>
  </si>
  <si>
    <t>提供及安装墙面布艺硬包，FA-01</t>
    <phoneticPr fontId="1" type="noConversion"/>
  </si>
  <si>
    <t>提供并安装木工板基层，为安装布艺硬包</t>
    <phoneticPr fontId="1" type="noConversion"/>
  </si>
  <si>
    <t xml:space="preserve">Supply and install  plywood basement to install fabric panel </t>
    <phoneticPr fontId="1" type="noConversion"/>
  </si>
  <si>
    <t>Supply and install fabric panel FA-01</t>
    <phoneticPr fontId="1" type="noConversion"/>
  </si>
  <si>
    <t>提供及安装不锈钢踢脚线基层</t>
    <phoneticPr fontId="1" type="noConversion"/>
  </si>
  <si>
    <t>提供并安装木工板基层，为安装木饰面</t>
    <phoneticPr fontId="1" type="noConversion"/>
  </si>
  <si>
    <t>提供及安装墙面木饰面，WD-01</t>
    <phoneticPr fontId="1" type="noConversion"/>
  </si>
  <si>
    <t>Supply and install timber veneer WD-01</t>
    <phoneticPr fontId="1" type="noConversion"/>
  </si>
  <si>
    <t>Supply and install  plywood basement to install timber veneer</t>
    <phoneticPr fontId="1" type="noConversion"/>
  </si>
  <si>
    <t>提供并安装地面地台泛光灯槽</t>
    <phoneticPr fontId="1" type="noConversion"/>
  </si>
  <si>
    <t>Supply and install Gypsum board light trough on the floor</t>
    <phoneticPr fontId="1" type="noConversion"/>
  </si>
  <si>
    <t>提供并安装木工板基层，为安装白板玻璃</t>
    <phoneticPr fontId="1" type="noConversion"/>
  </si>
  <si>
    <t>提供及安装墙面白板玻璃，GL-02</t>
    <phoneticPr fontId="1" type="noConversion"/>
  </si>
  <si>
    <t>Supply and install white board at wall GL-02</t>
    <phoneticPr fontId="1" type="noConversion"/>
  </si>
  <si>
    <t>提供并安装木工板基层，为安装黑色烤漆玻璃</t>
    <phoneticPr fontId="1" type="noConversion"/>
  </si>
  <si>
    <t>提供及安装墙面黑色烤漆玻璃，GL-03</t>
    <phoneticPr fontId="1" type="noConversion"/>
  </si>
  <si>
    <t>Supply and install  plywood basement to install Black baking glass</t>
    <phoneticPr fontId="1" type="noConversion"/>
  </si>
  <si>
    <t>Supply and installBlack baking glass GL-03</t>
    <phoneticPr fontId="1" type="noConversion"/>
  </si>
  <si>
    <t>提供并安装木工板基层，为安装蓝色烤漆玻璃</t>
    <phoneticPr fontId="1" type="noConversion"/>
  </si>
  <si>
    <t>提供及安装墙面蓝色烤漆玻璃，GL-04</t>
    <phoneticPr fontId="1" type="noConversion"/>
  </si>
  <si>
    <t>Supply and install  plywood basement to install blue baking glass</t>
    <phoneticPr fontId="1" type="noConversion"/>
  </si>
  <si>
    <t>Supply and install Blue baking glass GL-04</t>
    <phoneticPr fontId="1" type="noConversion"/>
  </si>
  <si>
    <t>提供及安装绿植墙，GZ-01</t>
    <phoneticPr fontId="1" type="noConversion"/>
  </si>
  <si>
    <t>Supply and install Green plant at wall GZ-01</t>
    <phoneticPr fontId="1" type="noConversion"/>
  </si>
  <si>
    <t>Supply and install the metal slot for collect pen</t>
    <phoneticPr fontId="1" type="noConversion"/>
  </si>
  <si>
    <t>拆除原有墙面乳胶漆包含底漆，以满足新的平面布局</t>
    <phoneticPr fontId="1" type="noConversion"/>
  </si>
  <si>
    <t>strip away existing painting to match new layout plan，including base coat</t>
    <phoneticPr fontId="1" type="noConversion"/>
  </si>
  <si>
    <t>提供人工及材料批嵌原有墙及柱面，乳胶漆完成面含底漆 PT-02</t>
    <phoneticPr fontId="1" type="noConversion"/>
  </si>
  <si>
    <t>提供人工及材料批嵌原有墙及柱面，乳胶漆完成面含底漆 PT-03</t>
    <phoneticPr fontId="1" type="noConversion"/>
  </si>
  <si>
    <t>提供人工及材料批嵌原有墙及柱面，乳胶漆完成面含底漆 PT-04</t>
    <phoneticPr fontId="1" type="noConversion"/>
  </si>
  <si>
    <t>提供人工及材料批嵌原有墙及柱面，乳胶漆完成面含底漆 PT-05</t>
    <phoneticPr fontId="1" type="noConversion"/>
  </si>
  <si>
    <t>提供人工及材料批嵌原有墙及柱面，乳胶漆完成面含底漆 PT-01</t>
    <phoneticPr fontId="1" type="noConversion"/>
  </si>
  <si>
    <t>Supply labor and material to plaster smooth existing wall and column up to ceiling board level, finish in emulsion paint including base coat PT-01</t>
    <phoneticPr fontId="1" type="noConversion"/>
  </si>
  <si>
    <t>Supply labor and material to plaster smooth existing wall and column up to ceiling board level, finish in emulsion paint including base coat PT-02</t>
    <phoneticPr fontId="1" type="noConversion"/>
  </si>
  <si>
    <t>Supply labor and material to plaster smooth existing wall and column up to ceiling board level, finish in emulsion paint including base coat PT-03</t>
    <phoneticPr fontId="1" type="noConversion"/>
  </si>
  <si>
    <t>Supply labor and material to plaster smooth existing wall and column up to ceiling board level, finish in emulsion paint including base coat PT-04</t>
    <phoneticPr fontId="1" type="noConversion"/>
  </si>
  <si>
    <t>提供及安装墙面写真，不包含墙面基层处理</t>
    <phoneticPr fontId="1" type="noConversion"/>
  </si>
  <si>
    <t>Supply labor and material to plaster smooth existing wall and column up to ceiling board level, finish in emulsion paint including base coat PT-05</t>
    <phoneticPr fontId="1" type="noConversion"/>
  </si>
  <si>
    <t xml:space="preserve">Supply and install the basement of Aluminum  skirting </t>
    <phoneticPr fontId="1" type="noConversion"/>
  </si>
  <si>
    <t>Supply and install Metope photo at wall，don't including the fixing of marine ply to receive the finishes</t>
    <phoneticPr fontId="1" type="noConversion"/>
  </si>
  <si>
    <t>提供及安装墙面黑板笔槽</t>
    <phoneticPr fontId="1" type="noConversion"/>
  </si>
  <si>
    <t>Supply and install  plywood basement to install white board at wall</t>
    <phoneticPr fontId="1" type="noConversion"/>
  </si>
  <si>
    <t>提供及安装墙面电视背景框木工板基层加固</t>
    <phoneticPr fontId="1" type="noConversion"/>
  </si>
  <si>
    <t>Supply and install  plywood basement to install TV background</t>
    <phoneticPr fontId="1" type="noConversion"/>
  </si>
  <si>
    <t>提供及安装墙面不锈钢电视框</t>
    <phoneticPr fontId="1" type="noConversion"/>
  </si>
  <si>
    <t>Supply and install Stainless steel TV frame</t>
    <phoneticPr fontId="1" type="noConversion"/>
  </si>
  <si>
    <t>set</t>
    <phoneticPr fontId="1" type="noConversion"/>
  </si>
  <si>
    <t>Touch up works for existing door at corridor area &amp; toilet area</t>
    <phoneticPr fontId="1" type="noConversion"/>
  </si>
  <si>
    <t>提供及安装暗装闭门器于门</t>
    <phoneticPr fontId="1" type="noConversion"/>
  </si>
  <si>
    <t>Supply and install concealed installation door closer for door</t>
    <phoneticPr fontId="1" type="noConversion"/>
  </si>
  <si>
    <t>提供及安装明装闭门器于门</t>
    <phoneticPr fontId="1" type="noConversion"/>
  </si>
  <si>
    <t>Supply and install open installation door closer for door</t>
    <phoneticPr fontId="1" type="noConversion"/>
  </si>
  <si>
    <t>提供及安装单开木饰面门，包含拉手及其他五金，不含闭门器、门框</t>
    <phoneticPr fontId="1" type="noConversion"/>
  </si>
  <si>
    <t>Supply &amp; install single swing door in timber veneer finish including  level handle and necessary ironmongeries，exclude door closer &amp; door frame</t>
    <phoneticPr fontId="1" type="noConversion"/>
  </si>
  <si>
    <t>提供及安装入户门不锈钢门套及基层</t>
    <phoneticPr fontId="1" type="noConversion"/>
  </si>
  <si>
    <t>提供及安装入户双开自动移门</t>
    <phoneticPr fontId="1" type="noConversion"/>
  </si>
  <si>
    <t>Supply &amp; install entry door frame with basement treatment</t>
    <phoneticPr fontId="1" type="noConversion"/>
  </si>
  <si>
    <t>Supply &amp; install Automatic Double swing  door</t>
    <phoneticPr fontId="1" type="noConversion"/>
  </si>
  <si>
    <t>提供及安装异型人造石前台</t>
    <phoneticPr fontId="1" type="noConversion"/>
  </si>
  <si>
    <t>Construct The irregular shape of the artificial stone reception desk</t>
    <phoneticPr fontId="1" type="noConversion"/>
  </si>
  <si>
    <t>提供及安装木饰面全高柜，包含开门及柜体内层板，拉手等五金 WD-01</t>
    <phoneticPr fontId="1" type="noConversion"/>
  </si>
  <si>
    <t>提供及安装人造石长条座台</t>
    <phoneticPr fontId="1" type="noConversion"/>
  </si>
  <si>
    <t>提供及安装木饰面吊柜，包含开门及柜体内层板，拉手等五金  WD-01</t>
    <phoneticPr fontId="1" type="noConversion"/>
  </si>
  <si>
    <t>提供及安装门牌标识</t>
    <phoneticPr fontId="1" type="noConversion"/>
  </si>
  <si>
    <t>提供及安装定制货架</t>
    <phoneticPr fontId="1" type="noConversion"/>
  </si>
  <si>
    <t>Supply &amp; install the Room name plate</t>
    <phoneticPr fontId="1" type="noConversion"/>
  </si>
  <si>
    <t xml:space="preserve">Supply and install Main signages </t>
    <phoneticPr fontId="1" type="noConversion"/>
  </si>
  <si>
    <t>Supply and install Custom shelves</t>
    <phoneticPr fontId="1" type="noConversion"/>
  </si>
  <si>
    <t>Construct low height cabinet in timber veneer finish; c/w swing door panel and internal shelving</t>
    <phoneticPr fontId="1" type="noConversion"/>
  </si>
  <si>
    <t>Construct top hanging cabinet in timber veneer finish; c/w swing door panel and internal shelving</t>
    <phoneticPr fontId="1" type="noConversion"/>
  </si>
  <si>
    <t>Construct full height cabinet in timber veneer finish; c/w swing door panel and internal shelving</t>
    <phoneticPr fontId="1" type="noConversion"/>
  </si>
  <si>
    <t>Construct Bar counter with artificial marble top</t>
    <phoneticPr fontId="1" type="noConversion"/>
  </si>
  <si>
    <t>提供及安装机房进户总电缆从大楼电表箱到租户单元，含所有辅料，按照行业及大楼标准(YIV5*16)</t>
    <phoneticPr fontId="1" type="noConversion"/>
  </si>
  <si>
    <t>Supply and install incoming power cable from Landlord's meter room to the servers room unit including power distribution box and all necessary accessories up to local and landlord's standard(YIV5*16)</t>
    <phoneticPr fontId="1" type="noConversion"/>
  </si>
  <si>
    <t>提供及安装进户总电缆从大楼电表箱到租户单元，含所有辅料，按照行业及大楼标准(YIV4*50+E25)</t>
    <phoneticPr fontId="1" type="noConversion"/>
  </si>
  <si>
    <t>Supply and install incoming power cable from Landlord's meter room to the MCB inside office unit including all necessary accessories up to local and landlord's standard (YIV4*50+E25)</t>
    <phoneticPr fontId="1" type="noConversion"/>
  </si>
  <si>
    <t>提供及安装机房所需的接地系统</t>
    <phoneticPr fontId="1" type="noConversion"/>
  </si>
  <si>
    <t>Supply and install earthing system to IT room</t>
    <phoneticPr fontId="1" type="noConversion"/>
  </si>
  <si>
    <t>提供及安装金属线槽(200*100*1.2) ，包括辅材</t>
    <phoneticPr fontId="1" type="noConversion"/>
  </si>
  <si>
    <t>Supply and install metal trunking (200*100*1.2) c/w accessories</t>
    <phoneticPr fontId="1" type="noConversion"/>
  </si>
  <si>
    <t>提供及安装金属桥架(100*100*1.0)，包括辅材</t>
    <phoneticPr fontId="1" type="noConversion"/>
  </si>
  <si>
    <t>Supply and install metal cable tray (100*100*1.0) c/w accessories</t>
    <phoneticPr fontId="1" type="noConversion"/>
  </si>
  <si>
    <t>提供及安装墙面、地面2+3强电插座</t>
    <phoneticPr fontId="1" type="noConversion"/>
  </si>
  <si>
    <t>Supply and install wall mounted 2+3 point c/w new conduit &amp; wiring</t>
    <phoneticPr fontId="1" type="noConversion"/>
  </si>
  <si>
    <t>Supply and install wall mounted 2+3 power socket</t>
    <phoneticPr fontId="1" type="noConversion"/>
  </si>
  <si>
    <t>提供及安装墙面、地面2+3强电插座点位，包含新的管、线</t>
    <phoneticPr fontId="1" type="noConversion"/>
  </si>
  <si>
    <t>Supply and install floor mounted power socket box c/w new conduit &amp; wiring.</t>
    <phoneticPr fontId="1" type="noConversion"/>
  </si>
  <si>
    <t>提供及安装强电地插座盒</t>
    <phoneticPr fontId="1" type="noConversion"/>
  </si>
  <si>
    <t>提供及安装墙面照明开关</t>
    <phoneticPr fontId="1" type="noConversion"/>
  </si>
  <si>
    <t>提供及安装墙面照明开关点位，包含新的管、线</t>
    <phoneticPr fontId="1" type="noConversion"/>
  </si>
  <si>
    <t>Supply and install wall mounted lighting switch point c/w new conduit &amp; wiring.</t>
    <phoneticPr fontId="1" type="noConversion"/>
  </si>
  <si>
    <t>Supply and install wall mounted lighting switch</t>
    <phoneticPr fontId="1" type="noConversion"/>
  </si>
  <si>
    <t>提供及安装16安培工业插座(供应机房)</t>
    <phoneticPr fontId="1" type="noConversion"/>
  </si>
  <si>
    <t>Supply and install 16A C-form (Provisional to Server Room)</t>
    <phoneticPr fontId="1" type="noConversion"/>
  </si>
  <si>
    <t>提供及安装吊杆式艺术灯，包括新的管、线</t>
    <phoneticPr fontId="1" type="noConversion"/>
  </si>
  <si>
    <t>Power point for art lightings，including lightings</t>
    <phoneticPr fontId="1" type="noConversion"/>
  </si>
  <si>
    <t>提供及安装新的嵌入式筒灯，包括新的管、线</t>
    <phoneticPr fontId="1" type="noConversion"/>
  </si>
  <si>
    <t>提供及安装线型吊灯，包括轨道及新的管、线</t>
    <phoneticPr fontId="1" type="noConversion"/>
  </si>
  <si>
    <t>Power point for line pending lightings，including lightings</t>
    <phoneticPr fontId="1" type="noConversion"/>
  </si>
  <si>
    <t>提供及安装暗藏LED灯带，包括新的管、线</t>
    <phoneticPr fontId="1" type="noConversion"/>
  </si>
  <si>
    <t>Supply and install LED line lightings c/w new conduit &amp; wiring.</t>
    <phoneticPr fontId="1" type="noConversion"/>
  </si>
  <si>
    <t>提供及安装出口指示灯，包括新增的管及线</t>
    <phoneticPr fontId="1" type="noConversion"/>
  </si>
  <si>
    <t>Supply and install exit sign c/w new conduit &amp; wiring.</t>
    <phoneticPr fontId="1" type="noConversion"/>
  </si>
  <si>
    <t>提供及安装应急照明，包括新增的管及线</t>
    <phoneticPr fontId="1" type="noConversion"/>
  </si>
  <si>
    <t>Supply and install emergency lighting c/w conduit &amp; wiring.</t>
    <phoneticPr fontId="1" type="noConversion"/>
  </si>
  <si>
    <t>Power point for inbuilt down lightings，including lightings</t>
    <phoneticPr fontId="1" type="noConversion"/>
  </si>
  <si>
    <t>Power point for pended spot lightings，including lightings</t>
    <phoneticPr fontId="1" type="noConversion"/>
  </si>
  <si>
    <t>Supply and install existing lighting c/w conduit &amp; wiring.</t>
    <phoneticPr fontId="1" type="noConversion"/>
  </si>
  <si>
    <t>超五类网线（泛达）</t>
    <phoneticPr fontId="1" type="noConversion"/>
  </si>
  <si>
    <t>Cat5E UTP Cable （Panduit）</t>
    <phoneticPr fontId="1" type="noConversion"/>
  </si>
  <si>
    <t>boxes</t>
    <phoneticPr fontId="1" type="noConversion"/>
  </si>
  <si>
    <t>超五类模块（泛达）</t>
    <phoneticPr fontId="1" type="noConversion"/>
  </si>
  <si>
    <t>Cat5E UTP Module （Panduit）</t>
    <phoneticPr fontId="1" type="noConversion"/>
  </si>
  <si>
    <t>超五类24口配线架（泛达）</t>
    <phoneticPr fontId="1" type="noConversion"/>
  </si>
  <si>
    <t>Cat5E 24 Ports Patch Panel （Panduit）</t>
    <phoneticPr fontId="1" type="noConversion"/>
  </si>
  <si>
    <t>超五类跳线3米（泛达）</t>
    <phoneticPr fontId="1" type="noConversion"/>
  </si>
  <si>
    <t>Cat5E 3Meters Patch Cord （Panduit）</t>
    <phoneticPr fontId="1" type="noConversion"/>
  </si>
  <si>
    <t>86型双口面板</t>
    <phoneticPr fontId="1" type="noConversion"/>
  </si>
  <si>
    <t>86 Type Panel</t>
    <phoneticPr fontId="1" type="noConversion"/>
  </si>
  <si>
    <t>1U理线架</t>
    <phoneticPr fontId="1" type="noConversion"/>
  </si>
  <si>
    <t>1U Cable Management Panel</t>
    <phoneticPr fontId="1" type="noConversion"/>
  </si>
  <si>
    <t>CASIO线缆标签/尼龙扎带</t>
    <phoneticPr fontId="1" type="noConversion"/>
  </si>
  <si>
    <t>Cable Lable/Velcro</t>
    <phoneticPr fontId="1" type="noConversion"/>
  </si>
  <si>
    <t>图腾42U机柜</t>
    <phoneticPr fontId="1" type="noConversion"/>
  </si>
  <si>
    <t>42U Rack</t>
    <phoneticPr fontId="1" type="noConversion"/>
  </si>
  <si>
    <t>Installation &amp; Test Fees</t>
    <phoneticPr fontId="1" type="noConversion"/>
  </si>
  <si>
    <t>安装调试测试费</t>
    <phoneticPr fontId="1" type="noConversion"/>
  </si>
  <si>
    <t>Supply and install metal trunking (400*100*1.2) c/w accessories.</t>
    <phoneticPr fontId="1" type="noConversion"/>
  </si>
  <si>
    <t>提供及安装金属线槽(400*100*1.2)，包括辅材</t>
    <phoneticPr fontId="1" type="noConversion"/>
  </si>
  <si>
    <t>Supply and install JDG20 c/w accessories.</t>
    <phoneticPr fontId="1" type="noConversion"/>
  </si>
  <si>
    <t>UPS主机，50KVA（25K一个模块，125KV整体框）</t>
    <phoneticPr fontId="1" type="noConversion"/>
  </si>
  <si>
    <t>直流空开带空开箱</t>
    <phoneticPr fontId="1" type="noConversion"/>
  </si>
  <si>
    <t>主机与电池间连接线（主机电池箱距离按5米预估）</t>
    <phoneticPr fontId="1" type="noConversion"/>
  </si>
  <si>
    <t>电池连接铜端子</t>
    <phoneticPr fontId="1" type="noConversion"/>
  </si>
  <si>
    <t>货运搬运安装</t>
    <phoneticPr fontId="1" type="noConversion"/>
  </si>
  <si>
    <t>电池连接线</t>
    <phoneticPr fontId="1" type="noConversion"/>
  </si>
  <si>
    <t>sum</t>
    <phoneticPr fontId="1" type="noConversion"/>
  </si>
  <si>
    <t>Uninterrupted Power Supply</t>
    <phoneticPr fontId="1" type="noConversion"/>
  </si>
  <si>
    <t>battery</t>
    <phoneticPr fontId="1" type="noConversion"/>
  </si>
  <si>
    <t>电池柜（一体化）定制</t>
    <phoneticPr fontId="1" type="noConversion"/>
  </si>
  <si>
    <t>The battery cabinet</t>
    <phoneticPr fontId="1" type="noConversion"/>
  </si>
  <si>
    <t>Dispersion force plane</t>
    <phoneticPr fontId="1" type="noConversion"/>
  </si>
  <si>
    <t>Air switch box with air switch</t>
    <phoneticPr fontId="1" type="noConversion"/>
  </si>
  <si>
    <t>Battery cable</t>
    <phoneticPr fontId="1" type="noConversion"/>
  </si>
  <si>
    <t>Battery cable between box &amp; battery</t>
    <phoneticPr fontId="1" type="noConversion"/>
  </si>
  <si>
    <t>The battery connects the copper terminal.</t>
    <phoneticPr fontId="1" type="noConversion"/>
  </si>
  <si>
    <t>IPO500 V2 控制单元</t>
    <phoneticPr fontId="1" type="noConversion"/>
  </si>
  <si>
    <t>IPO500 V2 系统SD卡</t>
    <phoneticPr fontId="1" type="noConversion"/>
  </si>
  <si>
    <t>机架安装配件</t>
    <phoneticPr fontId="1" type="noConversion"/>
  </si>
  <si>
    <t>电源线</t>
    <phoneticPr fontId="1" type="noConversion"/>
  </si>
  <si>
    <t>IPO R9.1升级许可（ADI）大型</t>
    <phoneticPr fontId="1" type="noConversion"/>
  </si>
  <si>
    <t>IPO R9.1 基本版软件许可（ADI）</t>
    <phoneticPr fontId="1" type="noConversion"/>
  </si>
  <si>
    <t>IPO R9.1 首选版软件许可（ADI）</t>
    <phoneticPr fontId="1" type="noConversion"/>
  </si>
  <si>
    <t>IPO R9+ IP500组网许可（ADI）</t>
    <phoneticPr fontId="1" type="noConversion"/>
  </si>
  <si>
    <t>IPO R9+ Avaya IP电话 20用户许可（ADI）</t>
    <phoneticPr fontId="1" type="noConversion"/>
  </si>
  <si>
    <t>IPO R9+ IP500 增加22个E1中继通道（ADI）</t>
    <phoneticPr fontId="1" type="noConversion"/>
  </si>
  <si>
    <t>ZIBO 梓博PRI录音卡 PCI插槽</t>
    <phoneticPr fontId="1" type="noConversion"/>
  </si>
  <si>
    <t>IPO IP500 V2 CNTRL UNIT</t>
    <phoneticPr fontId="1" type="noConversion"/>
  </si>
  <si>
    <t>IPO IP500 V2 SYS SD CARD AL</t>
    <phoneticPr fontId="1" type="noConversion"/>
  </si>
  <si>
    <t>RACK MNTG KIT</t>
    <phoneticPr fontId="1" type="noConversion"/>
  </si>
  <si>
    <t>POWER LEAD (EARTHED) CHINA</t>
    <phoneticPr fontId="1" type="noConversion"/>
  </si>
  <si>
    <t>IP OFFICE R9.1 UPGRADE ADI LIC:DS</t>
    <phoneticPr fontId="1" type="noConversion"/>
  </si>
  <si>
    <t>IPO MC VCM 32 V2</t>
    <phoneticPr fontId="1" type="noConversion"/>
  </si>
  <si>
    <t>IPO IP500 TRNK PRI UNVRSL SNGL</t>
    <phoneticPr fontId="1" type="noConversion"/>
  </si>
  <si>
    <t>IPO IP500 EXT CARD PHONE 2</t>
    <phoneticPr fontId="1" type="noConversion"/>
  </si>
  <si>
    <t>IPO IP500 EXP MOD PHONE 30</t>
    <phoneticPr fontId="1" type="noConversion"/>
  </si>
  <si>
    <t>IPO IP500 EXP CARD 4PT</t>
    <phoneticPr fontId="1" type="noConversion"/>
  </si>
  <si>
    <t>IP OFFICE R9.1 PREFERRED VOICEMAIL PRO ADI LIC:DS</t>
    <phoneticPr fontId="1" type="noConversion"/>
  </si>
  <si>
    <t>IPO R9+ AV IP ENDPT 20 ADI LIC</t>
    <phoneticPr fontId="1" type="noConversion"/>
  </si>
  <si>
    <t>IPO R9+ IP500 E1 ADD 22CH ADI LIC</t>
    <phoneticPr fontId="1" type="noConversion"/>
  </si>
  <si>
    <t>蓄电池12V-100AH</t>
    <phoneticPr fontId="1" type="noConversion"/>
  </si>
  <si>
    <t>IP OFFICE R9.1 ESSENTIAL EDITION ADI LIC:DS</t>
    <phoneticPr fontId="1" type="noConversion"/>
  </si>
  <si>
    <t>IPO R9+ IP500 VCE NTWK 4 ADI LIC</t>
    <phoneticPr fontId="1" type="noConversion"/>
  </si>
  <si>
    <t xml:space="preserve">IPO 500 MC VCM 32 V2 </t>
    <phoneticPr fontId="1" type="noConversion"/>
  </si>
  <si>
    <t>提供1个E1接口</t>
    <phoneticPr fontId="1" type="noConversion"/>
  </si>
  <si>
    <t>IPO 500 EXTENSION CARD PHONE 2</t>
    <phoneticPr fontId="1" type="noConversion"/>
  </si>
  <si>
    <t>IPO 500 EXP MOD PHONE 30</t>
    <phoneticPr fontId="1" type="noConversion"/>
  </si>
  <si>
    <t>IPO IP500 4端口扩展模块卡</t>
    <phoneticPr fontId="1" type="noConversion"/>
  </si>
  <si>
    <t>服务器-RH2288H V3-用于NetEco6000-中文基础版-双电源</t>
    <phoneticPr fontId="1" type="noConversion"/>
  </si>
  <si>
    <t>Light Application Data Management Software Package(5.6 S),1年标准产品服务</t>
    <phoneticPr fontId="1" type="noConversion"/>
  </si>
  <si>
    <t>采集器 ECC500</t>
    <phoneticPr fontId="1" type="noConversion"/>
  </si>
  <si>
    <t>IDSECC500SE0-02310RKL</t>
    <phoneticPr fontId="1" type="noConversion"/>
  </si>
  <si>
    <t>传感器-非定位式水浸传感器-12VDC-支持常开或常闭触点-标配5m水浸绳,最大延长到50m</t>
    <phoneticPr fontId="1" type="noConversion"/>
  </si>
  <si>
    <t>LIQLVLSENS00-33010352</t>
    <phoneticPr fontId="1" type="noConversion"/>
  </si>
  <si>
    <t>传感器-温湿度传感器-带LED显示-12VDC供电-RS485</t>
    <phoneticPr fontId="1" type="noConversion"/>
  </si>
  <si>
    <t>TEMHUMSENS00-33010346</t>
    <phoneticPr fontId="1" type="noConversion"/>
  </si>
  <si>
    <t>IT辅助设备</t>
  </si>
  <si>
    <t>采集器</t>
    <phoneticPr fontId="1" type="noConversion"/>
  </si>
  <si>
    <t>制式电源线-中国交流250V10A-1.5m-(C14直公)-(227IEC53(RVV)1.0mm^2(3C))-(C13直母)-250V-10A-PDU电缆</t>
    <phoneticPr fontId="1" type="noConversion"/>
  </si>
  <si>
    <t>IDS2PWRCBL00-04050188</t>
    <phoneticPr fontId="1" type="noConversion"/>
  </si>
  <si>
    <t>基础软件-中型数据中心管理基础平台-License-含50智能节点接入</t>
    <phoneticPr fontId="1" type="noConversion"/>
  </si>
  <si>
    <t>WM5BSCSOFT11-88034QMY</t>
    <phoneticPr fontId="1" type="noConversion"/>
  </si>
  <si>
    <t>思科服务器</t>
    <phoneticPr fontId="1" type="noConversion"/>
  </si>
  <si>
    <t>WS-C3850-48T-E</t>
    <phoneticPr fontId="1" type="noConversion"/>
  </si>
  <si>
    <t>CON-PSRT-WSC384TE</t>
  </si>
  <si>
    <t>CAB-TA-CN</t>
  </si>
  <si>
    <t>C3850-NM-4-10G</t>
  </si>
  <si>
    <t>S3850UK9-37E</t>
  </si>
  <si>
    <t>STACK-T1-50CM</t>
  </si>
  <si>
    <t>CAB-SPWR-30CM</t>
  </si>
  <si>
    <t>PWR-C1-350WAC</t>
  </si>
  <si>
    <t>PWR-C1-350WAC/2</t>
  </si>
  <si>
    <t>WS-C2960X-48TD-L</t>
    <phoneticPr fontId="1" type="noConversion"/>
  </si>
  <si>
    <t>CON-SNT-WSC298DL</t>
    <phoneticPr fontId="1" type="noConversion"/>
  </si>
  <si>
    <t>CAB-ACC</t>
  </si>
  <si>
    <t>CAB-ACC</t>
    <phoneticPr fontId="1" type="noConversion"/>
  </si>
  <si>
    <t>WS-C2960X-24PD-L</t>
    <phoneticPr fontId="1" type="noConversion"/>
  </si>
  <si>
    <t>CON-SNT-WSC604DL</t>
    <phoneticPr fontId="1" type="noConversion"/>
  </si>
  <si>
    <t>SFP-10G-SR</t>
    <phoneticPr fontId="1" type="noConversion"/>
  </si>
  <si>
    <t>Panduit Fire Cable LC－LC</t>
    <phoneticPr fontId="1" type="noConversion"/>
  </si>
  <si>
    <t>ASA5525-K9</t>
    <phoneticPr fontId="1" type="noConversion"/>
  </si>
  <si>
    <t>AIR-CT2504-15-K9</t>
    <phoneticPr fontId="1" type="noConversion"/>
  </si>
  <si>
    <t>CON-SSSNT-CT2550</t>
  </si>
  <si>
    <t>LIC-CT2504-BASE</t>
  </si>
  <si>
    <t>CON-ECMUS-LIT4BASE</t>
  </si>
  <si>
    <t>AIR-CT2504-CCBL</t>
  </si>
  <si>
    <t>AIR-CT2504-K9</t>
  </si>
  <si>
    <t>AIR-CT2504-SW-8.0</t>
  </si>
  <si>
    <t>CAB-AC2CHI</t>
  </si>
  <si>
    <t>AIR-AP2802I- H-K9</t>
    <phoneticPr fontId="1" type="noConversion"/>
  </si>
  <si>
    <t>CON-SNT-AIRAPIKB</t>
    <phoneticPr fontId="1" type="noConversion"/>
  </si>
  <si>
    <t>CISCO2921/K9</t>
  </si>
  <si>
    <t>MEM-2900-512U2.5GB</t>
  </si>
  <si>
    <t>FL-C2921-WAASX</t>
  </si>
  <si>
    <t>PWR-2921-51-AC</t>
  </si>
  <si>
    <t>NAL-FOC-2921</t>
  </si>
  <si>
    <t>WAAS-RTU-1300</t>
  </si>
  <si>
    <t>SL-29-IPB-K9</t>
  </si>
  <si>
    <t>ISR-CCP-EXP</t>
  </si>
  <si>
    <t>SM-S-BLANK</t>
  </si>
  <si>
    <t>MEM-CF-256MB</t>
  </si>
  <si>
    <t>SL-29-DATA-APP-K9</t>
  </si>
  <si>
    <t>HWIC-BLANK</t>
  </si>
  <si>
    <t>SM-D-BLANK</t>
  </si>
  <si>
    <t>S29UK9-15501T</t>
  </si>
  <si>
    <t>SL-29-APP-K9</t>
  </si>
  <si>
    <t>CON-SCIN-2921</t>
  </si>
  <si>
    <t>监控系统</t>
    <phoneticPr fontId="1" type="noConversion"/>
  </si>
  <si>
    <t>200万红外半球摄像机（海康威视)DS-2CD3325F POE 支持音频</t>
    <phoneticPr fontId="1" type="noConversion"/>
  </si>
  <si>
    <t>IR Camera</t>
    <phoneticPr fontId="1" type="noConversion"/>
  </si>
  <si>
    <t>专业硬盘录像机（海康威视7908N-K4/8P)</t>
    <phoneticPr fontId="1" type="noConversion"/>
  </si>
  <si>
    <t>Digital Video Recorder</t>
    <phoneticPr fontId="1" type="noConversion"/>
  </si>
  <si>
    <t>DVR专用硬盘（WD监控级 4TB）</t>
    <phoneticPr fontId="1" type="noConversion"/>
  </si>
  <si>
    <t>HDD for DVR (4TB)</t>
    <phoneticPr fontId="1" type="noConversion"/>
  </si>
  <si>
    <t>Video Cable</t>
    <phoneticPr fontId="1" type="noConversion"/>
  </si>
  <si>
    <t>摄像机视频线</t>
    <phoneticPr fontId="1" type="noConversion"/>
  </si>
  <si>
    <t>安装辅材</t>
    <phoneticPr fontId="1" type="noConversion"/>
  </si>
  <si>
    <t>Installation auxiliary materials</t>
    <phoneticPr fontId="1" type="noConversion"/>
  </si>
  <si>
    <t>JDG管材</t>
    <phoneticPr fontId="1" type="noConversion"/>
  </si>
  <si>
    <t>JDG Pipes</t>
    <phoneticPr fontId="1" type="noConversion"/>
  </si>
  <si>
    <t>安装调试费</t>
    <phoneticPr fontId="1" type="noConversion"/>
  </si>
  <si>
    <t>门禁系统</t>
    <phoneticPr fontId="1" type="noConversion"/>
  </si>
  <si>
    <t>四门控制器(中控 C3-400）</t>
    <phoneticPr fontId="1" type="noConversion"/>
  </si>
  <si>
    <t>4Doors Access controller</t>
    <phoneticPr fontId="1" type="noConversion"/>
  </si>
  <si>
    <t>电插锁/磁力锁（中控AL-100)</t>
    <phoneticPr fontId="1" type="noConversion"/>
  </si>
  <si>
    <t>Magnet locker</t>
    <phoneticPr fontId="1" type="noConversion"/>
  </si>
  <si>
    <t>读卡器（中控F系列）</t>
    <phoneticPr fontId="1" type="noConversion"/>
  </si>
  <si>
    <t>Card Reader</t>
    <phoneticPr fontId="1" type="noConversion"/>
  </si>
  <si>
    <t>出门按钮</t>
    <phoneticPr fontId="1" type="noConversion"/>
  </si>
  <si>
    <t>Release Button</t>
    <phoneticPr fontId="1" type="noConversion"/>
  </si>
  <si>
    <t>玻璃破碎器</t>
    <phoneticPr fontId="1" type="noConversion"/>
  </si>
  <si>
    <t>Panic Button</t>
    <phoneticPr fontId="1" type="noConversion"/>
  </si>
  <si>
    <t>通讯线/电源线/辅材</t>
    <phoneticPr fontId="1" type="noConversion"/>
  </si>
  <si>
    <t>Communication &amp; Power Cables</t>
    <phoneticPr fontId="1" type="noConversion"/>
  </si>
  <si>
    <t>ID卡</t>
    <phoneticPr fontId="1" type="noConversion"/>
  </si>
  <si>
    <t>ID Card</t>
    <phoneticPr fontId="1" type="noConversion"/>
  </si>
  <si>
    <t>NSC site management fee appoiont by client</t>
    <phoneticPr fontId="1" type="noConversion"/>
  </si>
  <si>
    <t>供应商配合费</t>
    <phoneticPr fontId="1" type="noConversion"/>
  </si>
  <si>
    <t>提供及安装绿植墙钢架烧焊基层</t>
    <phoneticPr fontId="1" type="noConversion"/>
  </si>
  <si>
    <t>Supply and install  the Steel basement frame welding for Green plant at wall</t>
    <phoneticPr fontId="1" type="noConversion"/>
  </si>
  <si>
    <t>提供及安装新的嵌入式LED筒灯，包括新的管、线</t>
    <phoneticPr fontId="1" type="noConversion"/>
  </si>
  <si>
    <t>Power point for inbuilt down LED lightings，including lightings</t>
    <phoneticPr fontId="1" type="noConversion"/>
  </si>
  <si>
    <t>提供及安装透光亚克力线型吊灯，包括轨道及新的管、线</t>
    <phoneticPr fontId="1" type="noConversion"/>
  </si>
  <si>
    <t>公共广播系统</t>
    <phoneticPr fontId="1" type="noConversion"/>
  </si>
  <si>
    <t>视频同步播放系统</t>
    <phoneticPr fontId="1" type="noConversion"/>
  </si>
  <si>
    <t>Supply and install Timber veneerfinish  swing  door WD-01</t>
    <phoneticPr fontId="1" type="noConversion"/>
  </si>
  <si>
    <t>提供及安装单开门木纹防火板门套及基层</t>
    <phoneticPr fontId="1" type="noConversion"/>
  </si>
  <si>
    <t>Supply &amp; install single door frame with Wood grain fire prevention board</t>
    <phoneticPr fontId="1" type="noConversion"/>
  </si>
  <si>
    <t>Supply &amp; install Double swing door frame with Wood grain fire prevention board</t>
    <phoneticPr fontId="1" type="noConversion"/>
  </si>
  <si>
    <t>提供及安装双开门木纹防火板门套及基层</t>
    <phoneticPr fontId="1" type="noConversion"/>
  </si>
  <si>
    <t>提供并安装木工板泛光灯槽</t>
    <phoneticPr fontId="1" type="noConversion"/>
  </si>
  <si>
    <t>提供及安装定制地毯 CP-06</t>
    <phoneticPr fontId="1" type="noConversion"/>
  </si>
  <si>
    <t>Supply and install Customize carpets CP-05</t>
    <phoneticPr fontId="1" type="noConversion"/>
  </si>
  <si>
    <t>Supply and install Customize carpets CP-06</t>
    <phoneticPr fontId="1" type="noConversion"/>
  </si>
  <si>
    <t>Supply and install PVC floor including backing。Pvc-01</t>
    <phoneticPr fontId="1" type="noConversion"/>
  </si>
  <si>
    <t>Supply and install PVC floor including backing。Pvc-02</t>
    <phoneticPr fontId="1" type="noConversion"/>
  </si>
  <si>
    <t>提供及安装墙面不锈钢收边条</t>
    <phoneticPr fontId="1" type="noConversion"/>
  </si>
  <si>
    <t>Supply and install the  Aluminum cap strip</t>
    <phoneticPr fontId="1" type="noConversion"/>
  </si>
  <si>
    <t>传感器</t>
    <phoneticPr fontId="1" type="noConversion"/>
  </si>
  <si>
    <t>能源辅助设备</t>
    <phoneticPr fontId="1" type="noConversion"/>
  </si>
  <si>
    <t>软件</t>
    <phoneticPr fontId="1" type="noConversion"/>
  </si>
  <si>
    <t>技术支持</t>
    <phoneticPr fontId="1" type="noConversion"/>
  </si>
  <si>
    <t>ECC500-Hi-Care高级服务标准+ 7x10xND-36月</t>
    <phoneticPr fontId="1" type="noConversion"/>
  </si>
  <si>
    <t>基础软件-中型数据中心管理基础平台-License-含50智能节点接入-Hi-Care应用软件支持服务-36月</t>
    <phoneticPr fontId="1" type="noConversion"/>
  </si>
  <si>
    <t>88034QMY-88134UGA-36——88134UGA</t>
    <phoneticPr fontId="1" type="noConversion"/>
  </si>
  <si>
    <t>02310RKL-88134UFK-36——88134UFK</t>
    <phoneticPr fontId="1" type="noConversion"/>
  </si>
  <si>
    <t>幕墙窗帘中控系统</t>
    <phoneticPr fontId="1" type="noConversion"/>
  </si>
  <si>
    <t>智能集中照明控制系统</t>
    <phoneticPr fontId="1" type="noConversion"/>
  </si>
  <si>
    <t>门禁专用电源（中控AP-105）</t>
    <phoneticPr fontId="1" type="noConversion"/>
  </si>
  <si>
    <t>Power Supply</t>
    <phoneticPr fontId="1" type="noConversion"/>
  </si>
  <si>
    <t>提供并安装IT机房电磁辐射屏蔽墙（A级防火要求）</t>
    <phoneticPr fontId="1" type="noConversion"/>
  </si>
  <si>
    <t>提供并安装轻钢龙骨石膏板隔墙，从地面至假天花,天花内部龙骨石膏板到顶(双面单层）</t>
    <phoneticPr fontId="1" type="noConversion"/>
  </si>
  <si>
    <t>提供并安装型钢龙骨水泥板基层，从地面至假天花,天花内部石膏板到顶(单面双层）</t>
    <phoneticPr fontId="1" type="noConversion"/>
  </si>
  <si>
    <t>调整及安装铝板天花，为满足新的平面布局</t>
    <phoneticPr fontId="1" type="noConversion"/>
  </si>
  <si>
    <t>调整原有高架地板，为安装地毯、PVC地板</t>
    <phoneticPr fontId="1" type="noConversion"/>
  </si>
  <si>
    <t>提供及安装办公块毯 CP-01</t>
    <phoneticPr fontId="1" type="noConversion"/>
  </si>
  <si>
    <t>提供及安装定制地毯 CP-05</t>
    <phoneticPr fontId="1" type="noConversion"/>
  </si>
  <si>
    <t xml:space="preserve">提供及安装办公块毯 CP-03 </t>
    <phoneticPr fontId="1" type="noConversion"/>
  </si>
  <si>
    <t>提供及安装大理石打磨、晶面处理</t>
    <phoneticPr fontId="1" type="noConversion"/>
  </si>
  <si>
    <t>安装原有核心筒墙面翻新</t>
    <phoneticPr fontId="1" type="noConversion"/>
  </si>
  <si>
    <t>提供并安装系统隔断配套门含门框</t>
    <phoneticPr fontId="1" type="noConversion"/>
  </si>
  <si>
    <t>提供及安装单开甲级木质防火门，包含拉手及其他五金，不含闭门器、门框</t>
    <phoneticPr fontId="1" type="noConversion"/>
  </si>
  <si>
    <t>提供及安装双开甲级木质防火门，包含拉手及其他五金，不含闭门器、门框</t>
    <phoneticPr fontId="1" type="noConversion"/>
  </si>
  <si>
    <t>提供及安装木饰面低柜，开门及柜体内层板，拉手等五金  WD-01</t>
    <phoneticPr fontId="1" type="noConversion"/>
  </si>
  <si>
    <t>安装主配电箱，包含内部元器件</t>
    <phoneticPr fontId="1" type="noConversion"/>
  </si>
  <si>
    <t>安装机房配电箱，包含内部元器件</t>
    <phoneticPr fontId="1" type="noConversion"/>
  </si>
  <si>
    <t>安装照明配电箱，包含内部元器件</t>
    <phoneticPr fontId="1" type="noConversion"/>
  </si>
  <si>
    <t>install power distribution box for lighting system use，including internal components</t>
    <phoneticPr fontId="1" type="noConversion"/>
  </si>
  <si>
    <t>install power distribution box for IT room use，including internal components</t>
    <phoneticPr fontId="1" type="noConversion"/>
  </si>
  <si>
    <t>install main power distribution box，including internal components</t>
    <phoneticPr fontId="1" type="noConversion"/>
  </si>
  <si>
    <t>提供及安装射灯，含光源及变压器</t>
    <phoneticPr fontId="1" type="noConversion"/>
  </si>
  <si>
    <r>
      <t>提供并安装</t>
    </r>
    <r>
      <rPr>
        <b/>
        <sz val="9"/>
        <color theme="1"/>
        <rFont val="微软雅黑"/>
        <family val="2"/>
        <charset val="134"/>
      </rPr>
      <t>热弯</t>
    </r>
    <r>
      <rPr>
        <sz val="9"/>
        <color theme="1"/>
        <rFont val="微软雅黑"/>
        <family val="2"/>
        <charset val="134"/>
      </rPr>
      <t>玻璃系统隔断</t>
    </r>
    <phoneticPr fontId="1" type="noConversion"/>
  </si>
  <si>
    <t>提供并安装办公系统隔断渐变贴膜</t>
    <phoneticPr fontId="1" type="noConversion"/>
  </si>
  <si>
    <t>文明施工措施费</t>
    <phoneticPr fontId="1" type="noConversion"/>
  </si>
  <si>
    <t xml:space="preserve">Measures fee for civilized construction </t>
    <phoneticPr fontId="1" type="noConversion"/>
  </si>
  <si>
    <t>提供并安装铝合金条-10*10mm U型槽</t>
    <phoneticPr fontId="1" type="noConversion"/>
  </si>
  <si>
    <t>提供并安装透光膜木工板基层</t>
    <phoneticPr fontId="1" type="noConversion"/>
  </si>
  <si>
    <t>Indoor air quality test fee, before system furnitrue installation</t>
    <phoneticPr fontId="1" type="noConversion"/>
  </si>
  <si>
    <t>提供并安装天花不锈钢灯槽木工板基层</t>
    <phoneticPr fontId="1" type="noConversion"/>
  </si>
  <si>
    <t>提供并安装地面地台泛光灯槽钢架基层</t>
    <phoneticPr fontId="1" type="noConversion"/>
  </si>
  <si>
    <t>提供及安装木地板基层</t>
    <phoneticPr fontId="1" type="noConversion"/>
  </si>
  <si>
    <t>提供及安装PVC胶地板人字拼花 pvc-01</t>
    <phoneticPr fontId="1" type="noConversion"/>
  </si>
  <si>
    <t>提供及安装木地板人字拼花 WF-01</t>
    <phoneticPr fontId="1" type="noConversion"/>
  </si>
  <si>
    <t>提供及安装PVC编织胶地板 pvc-02</t>
    <phoneticPr fontId="1" type="noConversion"/>
  </si>
  <si>
    <t>提供及安装墙面金属踢脚线</t>
    <phoneticPr fontId="1" type="noConversion"/>
  </si>
  <si>
    <t>Supply and install the  Aluminum  skirting</t>
    <phoneticPr fontId="1" type="noConversion"/>
  </si>
  <si>
    <t>提供并安装实木移门 WD-01</t>
    <phoneticPr fontId="1" type="noConversion"/>
  </si>
  <si>
    <t>原有门翻新于核心筒区域</t>
    <phoneticPr fontId="1" type="noConversion"/>
  </si>
  <si>
    <t>提供并安装污水提升泵</t>
    <phoneticPr fontId="1" type="noConversion"/>
  </si>
  <si>
    <t>DESCRIPTION OF WORKS</t>
    <phoneticPr fontId="1" type="noConversion"/>
  </si>
  <si>
    <t>model、size、specifications</t>
    <phoneticPr fontId="1" type="noConversion"/>
  </si>
  <si>
    <t>Preliminaries/施工措施费</t>
    <phoneticPr fontId="1" type="noConversion"/>
  </si>
  <si>
    <t>Others, please specify.</t>
  </si>
  <si>
    <t>Others, please specify.</t>
    <phoneticPr fontId="1" type="noConversion"/>
  </si>
  <si>
    <t>B</t>
    <phoneticPr fontId="1" type="noConversion"/>
  </si>
  <si>
    <t>Demolition Works/拆除工程</t>
    <phoneticPr fontId="1" type="noConversion"/>
  </si>
  <si>
    <t>SUBTOTAL(B)</t>
    <phoneticPr fontId="1" type="noConversion"/>
  </si>
  <si>
    <t>SUBTOTAL(C)</t>
    <phoneticPr fontId="1" type="noConversion"/>
  </si>
  <si>
    <t>C</t>
    <phoneticPr fontId="1" type="noConversion"/>
  </si>
  <si>
    <t>Partition Works\隔墙工程</t>
    <phoneticPr fontId="1" type="noConversion"/>
  </si>
  <si>
    <t>D</t>
    <phoneticPr fontId="1" type="noConversion"/>
  </si>
  <si>
    <t>Ceiling Works\天花工程</t>
    <phoneticPr fontId="1" type="noConversion"/>
  </si>
  <si>
    <t>SUBTOTAL(D)</t>
    <phoneticPr fontId="1" type="noConversion"/>
  </si>
  <si>
    <t>E</t>
    <phoneticPr fontId="1" type="noConversion"/>
  </si>
  <si>
    <t>Floor finishing/ 地面工程</t>
    <phoneticPr fontId="1" type="noConversion"/>
  </si>
  <si>
    <t>SUBTOTAL(E)</t>
    <phoneticPr fontId="1" type="noConversion"/>
  </si>
  <si>
    <t>F</t>
    <phoneticPr fontId="1" type="noConversion"/>
  </si>
  <si>
    <t>Wall finishing/墙面饰面</t>
    <phoneticPr fontId="1" type="noConversion"/>
  </si>
  <si>
    <t>SUBTOTAL(F)</t>
    <phoneticPr fontId="1" type="noConversion"/>
  </si>
  <si>
    <t>Door works/ 门工程</t>
    <phoneticPr fontId="1" type="noConversion"/>
  </si>
  <si>
    <t>G</t>
    <phoneticPr fontId="1" type="noConversion"/>
  </si>
  <si>
    <t>SUBTOTAL(G)</t>
    <phoneticPr fontId="1" type="noConversion"/>
  </si>
  <si>
    <t>Carpentry Works &amp; LOGO /固定家具及LOGO工程</t>
    <phoneticPr fontId="1" type="noConversion"/>
  </si>
  <si>
    <t>H</t>
    <phoneticPr fontId="1" type="noConversion"/>
  </si>
  <si>
    <t>SUBTOTAL(H)</t>
    <phoneticPr fontId="1" type="noConversion"/>
  </si>
  <si>
    <t>I</t>
    <phoneticPr fontId="1" type="noConversion"/>
  </si>
  <si>
    <t>J</t>
    <phoneticPr fontId="1" type="noConversion"/>
  </si>
  <si>
    <t>Electrical Works/机电工程</t>
    <phoneticPr fontId="1" type="noConversion"/>
  </si>
  <si>
    <t>SUBTOTAL(J)</t>
    <phoneticPr fontId="1" type="noConversion"/>
  </si>
  <si>
    <t>SUBTOTAL(I)</t>
    <phoneticPr fontId="1" type="noConversion"/>
  </si>
  <si>
    <t>K</t>
    <phoneticPr fontId="1" type="noConversion"/>
  </si>
  <si>
    <t>Water supply and drainage works/  给排水工作</t>
    <phoneticPr fontId="1" type="noConversion"/>
  </si>
  <si>
    <t>提供及安装JDG20线管，包括辅材(弱电穿线用）</t>
    <phoneticPr fontId="1" type="noConversion"/>
  </si>
  <si>
    <t>提供并安装绿植墙给水管道，含必要辅材</t>
    <phoneticPr fontId="1" type="noConversion"/>
  </si>
  <si>
    <t>提供并安装绿植墙排污管道，含必要辅材</t>
    <phoneticPr fontId="1" type="noConversion"/>
  </si>
  <si>
    <t>Supply and install PPR pipe for water supply, including necessary auxiliary material</t>
    <phoneticPr fontId="1" type="noConversion"/>
  </si>
  <si>
    <t>point</t>
    <phoneticPr fontId="1" type="noConversion"/>
  </si>
  <si>
    <t>Supply and install UPVC pipe for water drainage, including necessary auxiliary material</t>
    <phoneticPr fontId="1" type="noConversion"/>
  </si>
  <si>
    <t>Supply and install water pump</t>
    <phoneticPr fontId="1" type="noConversion"/>
  </si>
  <si>
    <t>SUBTOTAL(K)</t>
    <phoneticPr fontId="1" type="noConversion"/>
  </si>
  <si>
    <t>L</t>
    <phoneticPr fontId="1" type="noConversion"/>
  </si>
  <si>
    <t>Fire System /消防工程（由大楼指定分包完成）</t>
    <phoneticPr fontId="1" type="noConversion"/>
  </si>
  <si>
    <t>Air-conditioning Works/空调工程（由大楼指定分包完成）</t>
    <phoneticPr fontId="1" type="noConversion"/>
  </si>
  <si>
    <t>Intelligent system、智能化工程</t>
    <phoneticPr fontId="1" type="noConversion"/>
  </si>
  <si>
    <t>TOTAL</t>
    <phoneticPr fontId="1" type="noConversion"/>
  </si>
  <si>
    <t>Add government tax 11%</t>
  </si>
  <si>
    <t>GRAND TOTAL</t>
    <phoneticPr fontId="1" type="noConversion"/>
  </si>
  <si>
    <r>
      <t>2</t>
    </r>
    <r>
      <rPr>
        <sz val="10"/>
        <rFont val="宋体"/>
        <family val="3"/>
        <charset val="134"/>
      </rPr>
      <t>、</t>
    </r>
    <r>
      <rPr>
        <sz val="10"/>
        <color rgb="FFFF0000"/>
        <rFont val="Arial"/>
        <family val="2"/>
      </rPr>
      <t>Fire Protection</t>
    </r>
    <r>
      <rPr>
        <sz val="10"/>
        <rFont val="Arial"/>
        <family val="2"/>
      </rPr>
      <t xml:space="preserve"> will be done by landlord's nominated contractor</t>
    </r>
    <r>
      <rPr>
        <sz val="10"/>
        <rFont val="Arial"/>
        <family val="2"/>
      </rPr>
      <t xml:space="preserve">. </t>
    </r>
    <phoneticPr fontId="1" type="noConversion"/>
  </si>
  <si>
    <r>
      <t xml:space="preserve">     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宋体"/>
        <family val="3"/>
        <charset val="134"/>
      </rPr>
      <t>消防工程</t>
    </r>
    <r>
      <rPr>
        <sz val="10"/>
        <rFont val="宋体"/>
        <family val="3"/>
        <charset val="134"/>
      </rPr>
      <t>将由物业</t>
    </r>
    <r>
      <rPr>
        <sz val="10"/>
        <rFont val="Arial"/>
        <family val="2"/>
      </rPr>
      <t>\</t>
    </r>
    <r>
      <rPr>
        <sz val="10"/>
        <rFont val="宋体"/>
        <family val="3"/>
        <charset val="134"/>
      </rPr>
      <t>业主指定的承包商完成</t>
    </r>
    <r>
      <rPr>
        <sz val="10"/>
        <rFont val="宋体"/>
        <family val="3"/>
        <charset val="134"/>
      </rPr>
      <t>。</t>
    </r>
    <phoneticPr fontId="1" type="noConversion"/>
  </si>
  <si>
    <r>
      <t>3</t>
    </r>
    <r>
      <rPr>
        <sz val="10"/>
        <rFont val="宋体"/>
        <family val="3"/>
        <charset val="134"/>
      </rPr>
      <t>、</t>
    </r>
    <r>
      <rPr>
        <sz val="10"/>
        <color rgb="FFFF0000"/>
        <rFont val="Arial"/>
        <family val="2"/>
      </rPr>
      <t>The price of A/C works</t>
    </r>
    <r>
      <rPr>
        <sz val="10"/>
        <rFont val="Arial"/>
        <family val="2"/>
      </rPr>
      <t xml:space="preserve"> will be done by landlord's nominated contractor</t>
    </r>
    <r>
      <rPr>
        <sz val="10"/>
        <rFont val="Arial"/>
        <family val="2"/>
      </rPr>
      <t xml:space="preserve">. </t>
    </r>
    <phoneticPr fontId="1" type="noConversion"/>
  </si>
  <si>
    <r>
      <t xml:space="preserve">      </t>
    </r>
    <r>
      <rPr>
        <sz val="10"/>
        <color rgb="FFFF0000"/>
        <rFont val="宋体"/>
        <family val="3"/>
        <charset val="134"/>
      </rPr>
      <t>空调工程</t>
    </r>
    <r>
      <rPr>
        <sz val="10"/>
        <rFont val="宋体"/>
        <family val="3"/>
        <charset val="134"/>
      </rPr>
      <t>将由物业</t>
    </r>
    <r>
      <rPr>
        <sz val="10"/>
        <rFont val="Arial"/>
        <family val="2"/>
      </rPr>
      <t>\</t>
    </r>
    <r>
      <rPr>
        <sz val="10"/>
        <rFont val="宋体"/>
        <family val="3"/>
        <charset val="134"/>
      </rPr>
      <t>业主指定的承包商完成</t>
    </r>
    <r>
      <rPr>
        <sz val="10"/>
        <rFont val="宋体"/>
        <family val="3"/>
        <charset val="134"/>
      </rPr>
      <t>。</t>
    </r>
    <phoneticPr fontId="1" type="noConversion"/>
  </si>
  <si>
    <r>
      <t>4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For any other issues, will be resolved through communication by both sides based on the contract.</t>
    </r>
    <phoneticPr fontId="1" type="noConversion"/>
  </si>
  <si>
    <t>System furniture\活动家具工程</t>
    <phoneticPr fontId="1" type="noConversion"/>
  </si>
  <si>
    <r>
      <t xml:space="preserve">      </t>
    </r>
    <r>
      <rPr>
        <sz val="10"/>
        <rFont val="宋体"/>
        <family val="3"/>
        <charset val="134"/>
      </rPr>
      <t>此报价</t>
    </r>
    <r>
      <rPr>
        <sz val="10"/>
        <color rgb="FFFF0000"/>
        <rFont val="宋体"/>
        <family val="3"/>
        <charset val="134"/>
      </rPr>
      <t>不包括</t>
    </r>
    <r>
      <rPr>
        <sz val="10"/>
        <rFont val="宋体"/>
        <family val="3"/>
        <charset val="134"/>
      </rPr>
      <t>以下内容：</t>
    </r>
    <phoneticPr fontId="1" type="noConversion"/>
  </si>
  <si>
    <r>
      <t>1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 xml:space="preserve">The following items are </t>
    </r>
    <r>
      <rPr>
        <sz val="10"/>
        <color rgb="FFFF0000"/>
        <rFont val="Arial"/>
        <family val="2"/>
      </rPr>
      <t>excluded</t>
    </r>
    <r>
      <rPr>
        <sz val="10"/>
        <rFont val="Arial"/>
        <family val="2"/>
      </rPr>
      <t xml:space="preserve"> in this quotation:</t>
    </r>
    <phoneticPr fontId="1" type="noConversion"/>
  </si>
  <si>
    <t>cable system\综合布线</t>
    <phoneticPr fontId="1" type="noConversion"/>
  </si>
  <si>
    <t>GALAXY FUTURES Shanghai office Net work</t>
    <phoneticPr fontId="1" type="noConversion"/>
  </si>
  <si>
    <t>B</t>
    <phoneticPr fontId="1" type="noConversion"/>
  </si>
  <si>
    <t>UPS\不间断电源系统</t>
    <phoneticPr fontId="1" type="noConversion"/>
  </si>
  <si>
    <t>SUBTOTAL(B)</t>
    <phoneticPr fontId="1" type="noConversion"/>
  </si>
  <si>
    <t>SUBTOTAL(M)</t>
    <phoneticPr fontId="1" type="noConversion"/>
  </si>
  <si>
    <t>SUBTOTAL(L)</t>
    <phoneticPr fontId="1" type="noConversion"/>
  </si>
  <si>
    <t>The telephone system\电话系统</t>
    <phoneticPr fontId="1" type="noConversion"/>
  </si>
  <si>
    <t>WM5MSERVERA9-02311YAL</t>
    <phoneticPr fontId="1" type="noConversion"/>
  </si>
  <si>
    <t>WM5GLADMVE56-05331608</t>
    <phoneticPr fontId="1" type="noConversion"/>
  </si>
  <si>
    <t>网络设备</t>
    <phoneticPr fontId="1" type="noConversion"/>
  </si>
  <si>
    <t>Modem-TD-8013-02232DQY</t>
    <phoneticPr fontId="1" type="noConversion"/>
  </si>
  <si>
    <t>网络设备-短信猫-告警短信发送-GSM(GSM 900/1800Mhz,含3M天线,电源转接头)</t>
    <phoneticPr fontId="1" type="noConversion"/>
  </si>
  <si>
    <t>一</t>
    <phoneticPr fontId="1" type="noConversion"/>
  </si>
  <si>
    <t>Project Name：GALAXY FUTURES Shanghai office decoration</t>
    <phoneticPr fontId="1" type="noConversion"/>
  </si>
  <si>
    <t xml:space="preserve"> decoration\装饰部分</t>
    <phoneticPr fontId="1" type="noConversion"/>
  </si>
  <si>
    <t>M</t>
    <phoneticPr fontId="1" type="noConversion"/>
  </si>
  <si>
    <t>二</t>
    <phoneticPr fontId="1" type="noConversion"/>
  </si>
  <si>
    <t>Date:2018_03_30</t>
    <phoneticPr fontId="1" type="noConversion"/>
  </si>
  <si>
    <t>ZIBO 梓博计费软件</t>
    <phoneticPr fontId="1" type="noConversion"/>
  </si>
  <si>
    <t>ZIBO Billing software</t>
    <phoneticPr fontId="1" type="noConversion"/>
  </si>
  <si>
    <t>工控机</t>
    <phoneticPr fontId="1" type="noConversion"/>
  </si>
  <si>
    <t>Industrial PC</t>
    <phoneticPr fontId="1" type="noConversion"/>
  </si>
  <si>
    <r>
      <t>提供并安装</t>
    </r>
    <r>
      <rPr>
        <b/>
        <sz val="9"/>
        <color theme="1"/>
        <rFont val="微软雅黑"/>
        <family val="2"/>
        <charset val="134"/>
      </rPr>
      <t>热弯电子雾化</t>
    </r>
    <r>
      <rPr>
        <sz val="9"/>
        <color theme="1"/>
        <rFont val="微软雅黑"/>
        <family val="2"/>
        <charset val="134"/>
      </rPr>
      <t>玻璃系统隔断</t>
    </r>
    <phoneticPr fontId="1" type="noConversion"/>
  </si>
  <si>
    <t xml:space="preserve">提供及安装企业LOGO </t>
    <phoneticPr fontId="1" type="noConversion"/>
  </si>
  <si>
    <t>Intelligent centralized lighting control system</t>
    <phoneticPr fontId="1" type="noConversion"/>
  </si>
  <si>
    <t>Curtain wall curtain central control system.</t>
  </si>
  <si>
    <t>Public broadcasting system</t>
    <phoneticPr fontId="1" type="noConversion"/>
  </si>
  <si>
    <t>Video synchronization system</t>
    <phoneticPr fontId="1" type="noConversion"/>
  </si>
  <si>
    <t>调整原有灯具为满足新的布局（包含管线）</t>
    <phoneticPr fontId="1" type="noConversion"/>
  </si>
  <si>
    <t>Provide existing decoration wall renovation.</t>
    <phoneticPr fontId="1" type="noConversion"/>
  </si>
  <si>
    <t>EMS\环境监控系统</t>
    <phoneticPr fontId="1" type="noConversion"/>
  </si>
  <si>
    <r>
      <t>b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Others, please specify.</t>
    </r>
    <phoneticPr fontId="1" type="noConversion"/>
  </si>
  <si>
    <t>散力架定制</t>
    <phoneticPr fontId="1" type="noConversion"/>
  </si>
  <si>
    <t>Supply and install  electromagnetic radiation shielding wall</t>
    <phoneticPr fontId="1" type="noConversion"/>
  </si>
  <si>
    <t>Supply and install Thermal bending glasssystem partition</t>
    <phoneticPr fontId="1" type="noConversion"/>
  </si>
  <si>
    <t>Supply and install  The gradient film on glass panel</t>
    <phoneticPr fontId="1" type="noConversion"/>
  </si>
  <si>
    <t>Protective demolition of existing Aluminum ceiling to match new layout plan</t>
    <phoneticPr fontId="1" type="noConversion"/>
  </si>
  <si>
    <t>Supply and install The  Rectangular aluminum ceilingto match new layout plan</t>
    <phoneticPr fontId="1" type="noConversion"/>
  </si>
  <si>
    <t>提供并安装天花灯箱，包含亚克力透光片</t>
    <phoneticPr fontId="1" type="noConversion"/>
  </si>
  <si>
    <t>Supply and install Light box on the celling，including Acrylic transparent sheet</t>
    <phoneticPr fontId="1" type="noConversion"/>
  </si>
  <si>
    <t>提供及安装机房地面电磁辐射屏蔽铁板</t>
    <phoneticPr fontId="1" type="noConversion"/>
  </si>
  <si>
    <t xml:space="preserve">Supply &amp; install Electromagnetic radiation shielding iron plate under floor  </t>
    <phoneticPr fontId="1" type="noConversion"/>
  </si>
  <si>
    <t>Supply and install floor marble polishing &amp; Crystal processing</t>
    <phoneticPr fontId="1" type="noConversion"/>
  </si>
  <si>
    <t>甲供材料管理费</t>
    <phoneticPr fontId="1" type="noConversion"/>
  </si>
  <si>
    <t>material management fee</t>
    <phoneticPr fontId="1" type="noConversion"/>
  </si>
  <si>
    <t>Add site mangement fee (8%)</t>
    <phoneticPr fontId="1" type="noConversion"/>
  </si>
  <si>
    <t>Add site mangement fee (8%)</t>
    <phoneticPr fontId="1" type="noConversion"/>
  </si>
  <si>
    <t>Add site mangement fee (8%)</t>
    <phoneticPr fontId="1" type="noConversion"/>
  </si>
  <si>
    <t>提供并安装办公系统电动卷帘</t>
    <phoneticPr fontId="1" type="noConversion"/>
  </si>
  <si>
    <t>Supply and install  Electric shutter in glass panel</t>
    <phoneticPr fontId="1" type="noConversion"/>
  </si>
  <si>
    <t>提供并安装B级透光膜</t>
    <phoneticPr fontId="1" type="noConversion"/>
  </si>
  <si>
    <t>N</t>
    <phoneticPr fontId="1" type="noConversion"/>
  </si>
  <si>
    <t>SUBTOTAL(N)</t>
    <phoneticPr fontId="1" type="noConversion"/>
  </si>
  <si>
    <t>O</t>
    <phoneticPr fontId="1" type="noConversion"/>
  </si>
  <si>
    <t>SUBTOTAL(O)</t>
    <phoneticPr fontId="1" type="noConversion"/>
  </si>
  <si>
    <t>A</t>
    <phoneticPr fontId="1" type="noConversion"/>
  </si>
  <si>
    <t>SUBTOTAL(A)</t>
    <phoneticPr fontId="1" type="noConversion"/>
  </si>
  <si>
    <t>SUBTOTAL(D)</t>
    <phoneticPr fontId="1" type="noConversion"/>
  </si>
  <si>
    <t>SUBTOTAL(E)</t>
    <phoneticPr fontId="1" type="noConversion"/>
  </si>
  <si>
    <t>F</t>
    <phoneticPr fontId="1" type="noConversion"/>
  </si>
  <si>
    <t>SUBTOTAL(F)</t>
    <phoneticPr fontId="1" type="noConversion"/>
  </si>
  <si>
    <t>IT equipment\机房设备</t>
    <phoneticPr fontId="1" type="noConversion"/>
  </si>
</sst>
</file>

<file path=xl/styles.xml><?xml version="1.0" encoding="utf-8"?>
<styleSheet xmlns="http://schemas.openxmlformats.org/spreadsheetml/2006/main">
  <numFmts count="3">
    <numFmt numFmtId="44" formatCode="_ &quot;¥&quot;* #,##0.00_ ;_ &quot;¥&quot;* \-#,##0.00_ ;_ &quot;¥&quot;* &quot;-&quot;??_ ;_ @_ "/>
    <numFmt numFmtId="176" formatCode="d\-mmm\-yyyy"/>
    <numFmt numFmtId="177" formatCode="0.00_ "/>
  </numFmts>
  <fonts count="1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Century Gothic"/>
      <family val="2"/>
    </font>
    <font>
      <b/>
      <sz val="12"/>
      <name val="微软雅黑"/>
      <family val="2"/>
      <charset val="134"/>
    </font>
    <font>
      <b/>
      <sz val="1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0"/>
      <name val="宋体"/>
      <family val="3"/>
      <charset val="134"/>
    </font>
    <font>
      <sz val="10"/>
      <color rgb="FFFF0000"/>
      <name val="Arial"/>
      <family val="2"/>
    </font>
    <font>
      <sz val="10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u/>
      <sz val="9"/>
      <color theme="1"/>
      <name val="微软雅黑"/>
      <family val="2"/>
      <charset val="134"/>
    </font>
    <font>
      <b/>
      <u val="singleAccounting"/>
      <sz val="9"/>
      <color theme="1"/>
      <name val="微软雅黑"/>
      <family val="2"/>
      <charset val="134"/>
    </font>
    <font>
      <i/>
      <sz val="9"/>
      <color theme="1"/>
      <name val="微软雅黑"/>
      <family val="2"/>
      <charset val="134"/>
    </font>
    <font>
      <b/>
      <i/>
      <sz val="9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dotted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dotted">
        <color auto="1"/>
      </right>
      <top style="medium">
        <color auto="1"/>
      </top>
      <bottom style="dotted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93">
    <xf numFmtId="0" fontId="0" fillId="0" borderId="0" xfId="0"/>
    <xf numFmtId="0" fontId="3" fillId="0" borderId="0" xfId="1" applyFont="1"/>
    <xf numFmtId="0" fontId="2" fillId="0" borderId="0" xfId="1"/>
    <xf numFmtId="0" fontId="10" fillId="0" borderId="1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44" fontId="8" fillId="0" borderId="3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44" fontId="8" fillId="0" borderId="6" xfId="0" applyNumberFormat="1" applyFont="1" applyBorder="1" applyAlignment="1">
      <alignment horizontal="center" vertical="center"/>
    </xf>
    <xf numFmtId="0" fontId="2" fillId="0" borderId="0" xfId="1" applyFont="1"/>
    <xf numFmtId="0" fontId="11" fillId="0" borderId="0" xfId="1" applyFont="1"/>
    <xf numFmtId="177" fontId="8" fillId="0" borderId="6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7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4" fontId="8" fillId="0" borderId="0" xfId="0" applyNumberFormat="1" applyFont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4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44" fontId="8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177" fontId="8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vertical="center"/>
    </xf>
    <xf numFmtId="177" fontId="8" fillId="0" borderId="0" xfId="0" applyNumberFormat="1" applyFont="1" applyBorder="1" applyAlignment="1">
      <alignment horizontal="center" vertical="center" wrapText="1"/>
    </xf>
    <xf numFmtId="44" fontId="8" fillId="0" borderId="0" xfId="0" applyNumberFormat="1" applyFont="1" applyBorder="1" applyAlignment="1">
      <alignment horizontal="center" vertical="center" wrapText="1"/>
    </xf>
    <xf numFmtId="44" fontId="16" fillId="0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horizontal="center" vertical="center" wrapText="1"/>
    </xf>
    <xf numFmtId="177" fontId="8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44" fontId="8" fillId="3" borderId="0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vertical="center" wrapText="1"/>
    </xf>
    <xf numFmtId="0" fontId="15" fillId="3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5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 wrapText="1"/>
    </xf>
    <xf numFmtId="177" fontId="8" fillId="5" borderId="0" xfId="0" applyNumberFormat="1" applyFont="1" applyFill="1" applyBorder="1" applyAlignment="1">
      <alignment horizontal="center" vertical="center"/>
    </xf>
    <xf numFmtId="44" fontId="18" fillId="5" borderId="0" xfId="0" applyNumberFormat="1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0" fontId="8" fillId="5" borderId="0" xfId="0" applyFont="1" applyFill="1" applyBorder="1" applyAlignment="1">
      <alignment horizontal="left" vertical="center" wrapText="1"/>
    </xf>
    <xf numFmtId="44" fontId="8" fillId="5" borderId="0" xfId="0" applyNumberFormat="1" applyFont="1" applyFill="1" applyBorder="1" applyAlignment="1">
      <alignment horizontal="center" vertical="center"/>
    </xf>
    <xf numFmtId="44" fontId="18" fillId="5" borderId="0" xfId="0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8" fillId="4" borderId="0" xfId="0" applyFont="1" applyFill="1" applyBorder="1" applyAlignment="1">
      <alignment horizontal="center" vertical="center"/>
    </xf>
    <xf numFmtId="177" fontId="8" fillId="4" borderId="0" xfId="0" applyNumberFormat="1" applyFont="1" applyFill="1" applyBorder="1" applyAlignment="1">
      <alignment horizontal="center" vertical="center"/>
    </xf>
    <xf numFmtId="44" fontId="8" fillId="4" borderId="0" xfId="0" applyNumberFormat="1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/>
    </xf>
    <xf numFmtId="44" fontId="17" fillId="0" borderId="0" xfId="0" applyNumberFormat="1" applyFont="1" applyFill="1" applyBorder="1" applyAlignment="1">
      <alignment horizontal="right" vertical="center"/>
    </xf>
    <xf numFmtId="2" fontId="8" fillId="0" borderId="0" xfId="0" applyNumberFormat="1" applyFont="1" applyBorder="1" applyAlignment="1">
      <alignment horizontal="center" vertical="center"/>
    </xf>
    <xf numFmtId="44" fontId="8" fillId="0" borderId="0" xfId="0" applyNumberFormat="1" applyFont="1" applyFill="1" applyBorder="1" applyAlignment="1">
      <alignment horizontal="right" vertical="center"/>
    </xf>
    <xf numFmtId="0" fontId="8" fillId="3" borderId="0" xfId="0" applyFont="1" applyFill="1" applyBorder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/>
    <xf numFmtId="0" fontId="6" fillId="0" borderId="0" xfId="1" applyFont="1" applyAlignment="1"/>
    <xf numFmtId="176" fontId="6" fillId="0" borderId="0" xfId="1" applyNumberFormat="1" applyFont="1" applyAlignment="1"/>
    <xf numFmtId="0" fontId="2" fillId="0" borderId="0" xfId="1" applyAlignment="1">
      <alignment horizontal="left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44" fontId="18" fillId="0" borderId="0" xfId="0" applyNumberFormat="1" applyFont="1" applyFill="1" applyBorder="1" applyAlignment="1">
      <alignment horizontal="center" vertical="center"/>
    </xf>
    <xf numFmtId="44" fontId="18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176" fontId="6" fillId="0" borderId="0" xfId="1" applyNumberFormat="1" applyFont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view="pageBreakPreview" zoomScaleNormal="100" zoomScaleSheetLayoutView="100" workbookViewId="0">
      <selection activeCell="F29" sqref="F29"/>
    </sheetView>
  </sheetViews>
  <sheetFormatPr defaultRowHeight="12.75"/>
  <cols>
    <col min="1" max="1" width="9.125" style="2" customWidth="1"/>
    <col min="2" max="5" width="15.5" style="2" customWidth="1"/>
    <col min="6" max="6" width="26.125" style="2" customWidth="1"/>
    <col min="7" max="9" width="15.5" style="2" customWidth="1"/>
    <col min="10" max="256" width="9" style="2"/>
    <col min="257" max="258" width="8" style="2" customWidth="1"/>
    <col min="259" max="512" width="9" style="2"/>
    <col min="513" max="514" width="8" style="2" customWidth="1"/>
    <col min="515" max="768" width="9" style="2"/>
    <col min="769" max="770" width="8" style="2" customWidth="1"/>
    <col min="771" max="1024" width="9" style="2"/>
    <col min="1025" max="1026" width="8" style="2" customWidth="1"/>
    <col min="1027" max="1280" width="9" style="2"/>
    <col min="1281" max="1282" width="8" style="2" customWidth="1"/>
    <col min="1283" max="1536" width="9" style="2"/>
    <col min="1537" max="1538" width="8" style="2" customWidth="1"/>
    <col min="1539" max="1792" width="9" style="2"/>
    <col min="1793" max="1794" width="8" style="2" customWidth="1"/>
    <col min="1795" max="2048" width="9" style="2"/>
    <col min="2049" max="2050" width="8" style="2" customWidth="1"/>
    <col min="2051" max="2304" width="9" style="2"/>
    <col min="2305" max="2306" width="8" style="2" customWidth="1"/>
    <col min="2307" max="2560" width="9" style="2"/>
    <col min="2561" max="2562" width="8" style="2" customWidth="1"/>
    <col min="2563" max="2816" width="9" style="2"/>
    <col min="2817" max="2818" width="8" style="2" customWidth="1"/>
    <col min="2819" max="3072" width="9" style="2"/>
    <col min="3073" max="3074" width="8" style="2" customWidth="1"/>
    <col min="3075" max="3328" width="9" style="2"/>
    <col min="3329" max="3330" width="8" style="2" customWidth="1"/>
    <col min="3331" max="3584" width="9" style="2"/>
    <col min="3585" max="3586" width="8" style="2" customWidth="1"/>
    <col min="3587" max="3840" width="9" style="2"/>
    <col min="3841" max="3842" width="8" style="2" customWidth="1"/>
    <col min="3843" max="4096" width="9" style="2"/>
    <col min="4097" max="4098" width="8" style="2" customWidth="1"/>
    <col min="4099" max="4352" width="9" style="2"/>
    <col min="4353" max="4354" width="8" style="2" customWidth="1"/>
    <col min="4355" max="4608" width="9" style="2"/>
    <col min="4609" max="4610" width="8" style="2" customWidth="1"/>
    <col min="4611" max="4864" width="9" style="2"/>
    <col min="4865" max="4866" width="8" style="2" customWidth="1"/>
    <col min="4867" max="5120" width="9" style="2"/>
    <col min="5121" max="5122" width="8" style="2" customWidth="1"/>
    <col min="5123" max="5376" width="9" style="2"/>
    <col min="5377" max="5378" width="8" style="2" customWidth="1"/>
    <col min="5379" max="5632" width="9" style="2"/>
    <col min="5633" max="5634" width="8" style="2" customWidth="1"/>
    <col min="5635" max="5888" width="9" style="2"/>
    <col min="5889" max="5890" width="8" style="2" customWidth="1"/>
    <col min="5891" max="6144" width="9" style="2"/>
    <col min="6145" max="6146" width="8" style="2" customWidth="1"/>
    <col min="6147" max="6400" width="9" style="2"/>
    <col min="6401" max="6402" width="8" style="2" customWidth="1"/>
    <col min="6403" max="6656" width="9" style="2"/>
    <col min="6657" max="6658" width="8" style="2" customWidth="1"/>
    <col min="6659" max="6912" width="9" style="2"/>
    <col min="6913" max="6914" width="8" style="2" customWidth="1"/>
    <col min="6915" max="7168" width="9" style="2"/>
    <col min="7169" max="7170" width="8" style="2" customWidth="1"/>
    <col min="7171" max="7424" width="9" style="2"/>
    <col min="7425" max="7426" width="8" style="2" customWidth="1"/>
    <col min="7427" max="7680" width="9" style="2"/>
    <col min="7681" max="7682" width="8" style="2" customWidth="1"/>
    <col min="7683" max="7936" width="9" style="2"/>
    <col min="7937" max="7938" width="8" style="2" customWidth="1"/>
    <col min="7939" max="8192" width="9" style="2"/>
    <col min="8193" max="8194" width="8" style="2" customWidth="1"/>
    <col min="8195" max="8448" width="9" style="2"/>
    <col min="8449" max="8450" width="8" style="2" customWidth="1"/>
    <col min="8451" max="8704" width="9" style="2"/>
    <col min="8705" max="8706" width="8" style="2" customWidth="1"/>
    <col min="8707" max="8960" width="9" style="2"/>
    <col min="8961" max="8962" width="8" style="2" customWidth="1"/>
    <col min="8963" max="9216" width="9" style="2"/>
    <col min="9217" max="9218" width="8" style="2" customWidth="1"/>
    <col min="9219" max="9472" width="9" style="2"/>
    <col min="9473" max="9474" width="8" style="2" customWidth="1"/>
    <col min="9475" max="9728" width="9" style="2"/>
    <col min="9729" max="9730" width="8" style="2" customWidth="1"/>
    <col min="9731" max="9984" width="9" style="2"/>
    <col min="9985" max="9986" width="8" style="2" customWidth="1"/>
    <col min="9987" max="10240" width="9" style="2"/>
    <col min="10241" max="10242" width="8" style="2" customWidth="1"/>
    <col min="10243" max="10496" width="9" style="2"/>
    <col min="10497" max="10498" width="8" style="2" customWidth="1"/>
    <col min="10499" max="10752" width="9" style="2"/>
    <col min="10753" max="10754" width="8" style="2" customWidth="1"/>
    <col min="10755" max="11008" width="9" style="2"/>
    <col min="11009" max="11010" width="8" style="2" customWidth="1"/>
    <col min="11011" max="11264" width="9" style="2"/>
    <col min="11265" max="11266" width="8" style="2" customWidth="1"/>
    <col min="11267" max="11520" width="9" style="2"/>
    <col min="11521" max="11522" width="8" style="2" customWidth="1"/>
    <col min="11523" max="11776" width="9" style="2"/>
    <col min="11777" max="11778" width="8" style="2" customWidth="1"/>
    <col min="11779" max="12032" width="9" style="2"/>
    <col min="12033" max="12034" width="8" style="2" customWidth="1"/>
    <col min="12035" max="12288" width="9" style="2"/>
    <col min="12289" max="12290" width="8" style="2" customWidth="1"/>
    <col min="12291" max="12544" width="9" style="2"/>
    <col min="12545" max="12546" width="8" style="2" customWidth="1"/>
    <col min="12547" max="12800" width="9" style="2"/>
    <col min="12801" max="12802" width="8" style="2" customWidth="1"/>
    <col min="12803" max="13056" width="9" style="2"/>
    <col min="13057" max="13058" width="8" style="2" customWidth="1"/>
    <col min="13059" max="13312" width="9" style="2"/>
    <col min="13313" max="13314" width="8" style="2" customWidth="1"/>
    <col min="13315" max="13568" width="9" style="2"/>
    <col min="13569" max="13570" width="8" style="2" customWidth="1"/>
    <col min="13571" max="13824" width="9" style="2"/>
    <col min="13825" max="13826" width="8" style="2" customWidth="1"/>
    <col min="13827" max="14080" width="9" style="2"/>
    <col min="14081" max="14082" width="8" style="2" customWidth="1"/>
    <col min="14083" max="14336" width="9" style="2"/>
    <col min="14337" max="14338" width="8" style="2" customWidth="1"/>
    <col min="14339" max="14592" width="9" style="2"/>
    <col min="14593" max="14594" width="8" style="2" customWidth="1"/>
    <col min="14595" max="14848" width="9" style="2"/>
    <col min="14849" max="14850" width="8" style="2" customWidth="1"/>
    <col min="14851" max="15104" width="9" style="2"/>
    <col min="15105" max="15106" width="8" style="2" customWidth="1"/>
    <col min="15107" max="15360" width="9" style="2"/>
    <col min="15361" max="15362" width="8" style="2" customWidth="1"/>
    <col min="15363" max="15616" width="9" style="2"/>
    <col min="15617" max="15618" width="8" style="2" customWidth="1"/>
    <col min="15619" max="15872" width="9" style="2"/>
    <col min="15873" max="15874" width="8" style="2" customWidth="1"/>
    <col min="15875" max="16128" width="9" style="2"/>
    <col min="16129" max="16130" width="8" style="2" customWidth="1"/>
    <col min="16131" max="16384" width="9" style="2"/>
  </cols>
  <sheetData>
    <row r="1" spans="1:9" ht="15" customHeight="1">
      <c r="A1" s="1"/>
      <c r="B1" s="1"/>
      <c r="C1" s="1"/>
      <c r="D1" s="1"/>
      <c r="E1" s="1"/>
      <c r="F1" s="1"/>
      <c r="G1" s="1"/>
      <c r="H1" s="1"/>
      <c r="I1" s="1"/>
    </row>
    <row r="2" spans="1:9" ht="15" customHeight="1">
      <c r="A2" s="87" t="s">
        <v>48</v>
      </c>
      <c r="B2" s="87"/>
      <c r="C2" s="87"/>
      <c r="D2" s="87"/>
      <c r="E2" s="87"/>
      <c r="F2" s="87"/>
      <c r="G2" s="74"/>
      <c r="H2" s="74"/>
      <c r="I2" s="74"/>
    </row>
    <row r="3" spans="1:9" ht="15" customHeight="1">
      <c r="A3" s="88" t="s">
        <v>49</v>
      </c>
      <c r="B3" s="88"/>
      <c r="C3" s="88"/>
      <c r="D3" s="88"/>
      <c r="E3" s="88"/>
      <c r="F3" s="88"/>
      <c r="G3" s="75"/>
      <c r="H3" s="75"/>
      <c r="I3" s="75"/>
    </row>
    <row r="4" spans="1:9" ht="15" customHeight="1">
      <c r="A4" s="1"/>
      <c r="B4" s="1"/>
      <c r="C4" s="1"/>
      <c r="D4" s="1"/>
      <c r="E4" s="1"/>
      <c r="F4" s="1"/>
      <c r="G4" s="1"/>
      <c r="H4" s="1"/>
      <c r="I4" s="1"/>
    </row>
    <row r="5" spans="1:9" ht="15" customHeight="1">
      <c r="E5" s="13"/>
      <c r="F5" s="14"/>
      <c r="G5" s="13"/>
      <c r="H5" s="1"/>
      <c r="I5" s="1"/>
    </row>
    <row r="6" spans="1:9" ht="15" customHeight="1">
      <c r="F6" s="13"/>
      <c r="G6" s="13"/>
      <c r="H6" s="1"/>
      <c r="I6" s="1"/>
    </row>
    <row r="7" spans="1:9" ht="15" customHeight="1">
      <c r="F7" s="13"/>
      <c r="G7" s="13"/>
      <c r="H7" s="1"/>
      <c r="I7" s="1"/>
    </row>
    <row r="8" spans="1:9" ht="15" customHeight="1">
      <c r="F8" s="13"/>
      <c r="G8" s="13"/>
      <c r="H8" s="1"/>
      <c r="I8" s="1"/>
    </row>
    <row r="9" spans="1:9" ht="15" customHeight="1">
      <c r="F9" s="13"/>
      <c r="G9" s="13"/>
      <c r="H9" s="1"/>
      <c r="I9" s="1"/>
    </row>
    <row r="10" spans="1:9" ht="15" customHeight="1">
      <c r="F10" s="13"/>
      <c r="G10" s="13"/>
      <c r="H10" s="1"/>
      <c r="I10" s="1"/>
    </row>
    <row r="11" spans="1:9" ht="27.75" customHeight="1">
      <c r="C11" s="78"/>
      <c r="D11" s="78"/>
      <c r="E11" s="78"/>
      <c r="F11" s="78"/>
      <c r="G11" s="78"/>
      <c r="H11" s="1"/>
      <c r="I11" s="1"/>
    </row>
    <row r="12" spans="1:9" ht="15" customHeight="1">
      <c r="B12" s="13" t="s">
        <v>40</v>
      </c>
      <c r="E12" s="13"/>
      <c r="F12" s="13"/>
      <c r="G12" s="13"/>
      <c r="H12" s="1"/>
      <c r="I12" s="1"/>
    </row>
    <row r="13" spans="1:9" ht="15" customHeight="1">
      <c r="B13" s="13" t="s">
        <v>539</v>
      </c>
      <c r="E13" s="13"/>
      <c r="F13" s="13"/>
      <c r="G13" s="13"/>
      <c r="H13" s="1"/>
      <c r="I13" s="1"/>
    </row>
    <row r="14" spans="1:9" ht="15" customHeight="1">
      <c r="B14" s="13" t="s">
        <v>538</v>
      </c>
      <c r="E14" s="13"/>
      <c r="F14" s="13"/>
      <c r="G14" s="13"/>
      <c r="H14" s="1"/>
      <c r="I14" s="1"/>
    </row>
    <row r="15" spans="1:9" ht="15" customHeight="1">
      <c r="B15" s="13" t="s">
        <v>50</v>
      </c>
      <c r="E15" s="13"/>
      <c r="F15" s="13"/>
      <c r="G15" s="13"/>
      <c r="H15" s="1"/>
      <c r="I15" s="1"/>
    </row>
    <row r="16" spans="1:9" ht="15" customHeight="1">
      <c r="B16" s="13" t="s">
        <v>41</v>
      </c>
      <c r="E16" s="13"/>
      <c r="F16" s="13"/>
      <c r="G16" s="13"/>
      <c r="H16" s="1"/>
      <c r="I16" s="1"/>
    </row>
    <row r="17" spans="1:9" ht="15" customHeight="1">
      <c r="B17" s="13" t="s">
        <v>572</v>
      </c>
      <c r="E17" s="13"/>
      <c r="F17" s="13"/>
      <c r="G17" s="13"/>
      <c r="H17" s="1"/>
      <c r="I17" s="1"/>
    </row>
    <row r="18" spans="1:9" ht="15" customHeight="1">
      <c r="B18" s="13" t="s">
        <v>42</v>
      </c>
      <c r="E18" s="13"/>
      <c r="F18" s="13"/>
      <c r="G18" s="13"/>
      <c r="H18" s="1"/>
      <c r="I18" s="1"/>
    </row>
    <row r="19" spans="1:9" ht="15" customHeight="1">
      <c r="A19" s="1"/>
      <c r="B19" s="13" t="s">
        <v>532</v>
      </c>
      <c r="D19" s="13"/>
      <c r="E19" s="13"/>
      <c r="F19" s="13"/>
      <c r="G19" s="13"/>
      <c r="H19" s="1"/>
      <c r="I19" s="1"/>
    </row>
    <row r="20" spans="1:9" ht="15" customHeight="1">
      <c r="A20" s="1"/>
      <c r="B20" s="13" t="s">
        <v>533</v>
      </c>
      <c r="D20" s="13"/>
      <c r="E20" s="13"/>
      <c r="F20" s="13"/>
      <c r="G20" s="13"/>
      <c r="H20" s="1"/>
      <c r="I20" s="1"/>
    </row>
    <row r="21" spans="1:9" ht="15" customHeight="1">
      <c r="A21" s="1"/>
      <c r="B21" s="13" t="s">
        <v>534</v>
      </c>
      <c r="D21" s="13"/>
      <c r="E21" s="13"/>
      <c r="F21" s="13"/>
      <c r="G21" s="13"/>
      <c r="H21" s="1"/>
      <c r="I21" s="1"/>
    </row>
    <row r="22" spans="1:9" ht="15" customHeight="1">
      <c r="A22" s="1"/>
      <c r="B22" s="13" t="s">
        <v>535</v>
      </c>
      <c r="D22" s="13"/>
      <c r="E22" s="13"/>
      <c r="F22" s="13"/>
      <c r="G22" s="13"/>
      <c r="H22" s="1"/>
      <c r="I22" s="1"/>
    </row>
    <row r="23" spans="1:9" ht="15" customHeight="1">
      <c r="A23" s="1"/>
      <c r="B23" s="13" t="s">
        <v>536</v>
      </c>
      <c r="C23" s="13"/>
      <c r="D23" s="13"/>
      <c r="E23" s="13"/>
      <c r="F23" s="13"/>
      <c r="G23" s="13"/>
      <c r="H23" s="1"/>
      <c r="I23" s="1"/>
    </row>
    <row r="24" spans="1:9" ht="15" customHeight="1">
      <c r="A24" s="1"/>
      <c r="B24" s="13" t="s">
        <v>43</v>
      </c>
      <c r="C24" s="13"/>
      <c r="D24" s="13"/>
      <c r="E24" s="13"/>
      <c r="F24" s="13"/>
      <c r="G24" s="13"/>
      <c r="H24" s="1"/>
      <c r="I24" s="1"/>
    </row>
    <row r="25" spans="1:9" ht="15" customHeight="1">
      <c r="A25" s="1"/>
      <c r="C25" s="13"/>
      <c r="D25" s="13"/>
      <c r="E25" s="13"/>
      <c r="F25" s="13"/>
      <c r="G25" s="13"/>
      <c r="H25" s="1"/>
      <c r="I25" s="1"/>
    </row>
    <row r="26" spans="1:9" ht="15" customHeight="1">
      <c r="A26" s="1"/>
      <c r="C26" s="13"/>
      <c r="D26" s="13"/>
      <c r="E26" s="13"/>
      <c r="F26" s="13"/>
      <c r="G26" s="13"/>
      <c r="H26" s="1"/>
      <c r="I26" s="1"/>
    </row>
    <row r="27" spans="1:9" ht="15" customHeight="1">
      <c r="A27" s="1"/>
      <c r="C27" s="13"/>
      <c r="D27" s="13"/>
      <c r="E27" s="13"/>
      <c r="F27" s="13"/>
      <c r="G27" s="13"/>
      <c r="H27" s="1"/>
      <c r="I27" s="1"/>
    </row>
    <row r="28" spans="1:9" ht="15" customHeight="1">
      <c r="A28" s="1"/>
      <c r="C28" s="13"/>
      <c r="D28" s="13"/>
      <c r="E28" s="13"/>
      <c r="F28" s="13"/>
      <c r="G28" s="13"/>
      <c r="H28" s="1"/>
      <c r="I28" s="1"/>
    </row>
    <row r="29" spans="1:9" ht="15" customHeight="1">
      <c r="A29" s="1"/>
      <c r="C29" s="13"/>
      <c r="D29" s="13"/>
      <c r="E29" s="13"/>
      <c r="F29" s="13"/>
      <c r="G29" s="13"/>
      <c r="H29" s="1"/>
      <c r="I29" s="1"/>
    </row>
    <row r="30" spans="1:9" ht="15" customHeight="1"/>
    <row r="46" spans="1:9" ht="15" customHeight="1">
      <c r="A46" s="89" t="s">
        <v>51</v>
      </c>
      <c r="B46" s="89"/>
      <c r="C46" s="89"/>
      <c r="D46" s="89"/>
      <c r="E46" s="89"/>
      <c r="F46" s="89"/>
      <c r="G46" s="76"/>
      <c r="H46" s="76"/>
      <c r="I46" s="76"/>
    </row>
    <row r="47" spans="1:9" ht="15" customHeight="1">
      <c r="A47" s="90">
        <v>43189</v>
      </c>
      <c r="B47" s="90"/>
      <c r="C47" s="90"/>
      <c r="D47" s="90"/>
      <c r="E47" s="90"/>
      <c r="F47" s="90"/>
      <c r="G47" s="77"/>
      <c r="H47" s="77"/>
      <c r="I47" s="77"/>
    </row>
  </sheetData>
  <mergeCells count="4">
    <mergeCell ref="A2:F2"/>
    <mergeCell ref="A3:F3"/>
    <mergeCell ref="A46:F46"/>
    <mergeCell ref="A47:F47"/>
  </mergeCells>
  <phoneticPr fontId="1" type="noConversion"/>
  <printOptions horizontalCentered="1"/>
  <pageMargins left="0.47244094488188981" right="0.31496062992125984" top="0.55118110236220474" bottom="0.55118110236220474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8"/>
  <sheetViews>
    <sheetView tabSelected="1" view="pageBreakPreview" zoomScaleNormal="100" zoomScaleSheetLayoutView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B42" sqref="B42"/>
    </sheetView>
  </sheetViews>
  <sheetFormatPr defaultRowHeight="30" customHeight="1"/>
  <cols>
    <col min="1" max="1" width="3.5" style="6" customWidth="1"/>
    <col min="2" max="2" width="40.375" style="7" customWidth="1"/>
    <col min="3" max="3" width="11" style="5" customWidth="1"/>
    <col min="4" max="4" width="9.25" style="5" customWidth="1"/>
    <col min="5" max="5" width="16.625" style="8" customWidth="1"/>
    <col min="6" max="6" width="13.75" style="5" customWidth="1"/>
    <col min="7" max="16384" width="9" style="5"/>
  </cols>
  <sheetData>
    <row r="1" spans="1:7" s="3" customFormat="1" ht="24.95" customHeight="1">
      <c r="A1" s="91" t="s">
        <v>47</v>
      </c>
      <c r="B1" s="91"/>
      <c r="C1" s="91"/>
      <c r="D1" s="91"/>
      <c r="E1" s="91"/>
      <c r="F1" s="91"/>
      <c r="G1" s="9"/>
    </row>
    <row r="2" spans="1:7" s="4" customFormat="1" ht="18.75" customHeight="1">
      <c r="A2" s="92" t="s">
        <v>52</v>
      </c>
      <c r="B2" s="92"/>
      <c r="C2" s="92"/>
      <c r="D2" s="92"/>
      <c r="E2" s="92"/>
      <c r="F2" s="92"/>
      <c r="G2" s="10"/>
    </row>
    <row r="3" spans="1:7" s="4" customFormat="1" ht="18.75" customHeight="1">
      <c r="A3" s="92" t="s">
        <v>554</v>
      </c>
      <c r="B3" s="92"/>
      <c r="C3" s="92"/>
      <c r="D3" s="92"/>
      <c r="E3" s="92"/>
      <c r="F3" s="92"/>
      <c r="G3" s="10"/>
    </row>
    <row r="4" spans="1:7" s="4" customFormat="1" ht="18.75" customHeight="1">
      <c r="A4" s="92" t="s">
        <v>558</v>
      </c>
      <c r="B4" s="92"/>
      <c r="C4" s="92"/>
      <c r="D4" s="92"/>
      <c r="E4" s="92"/>
      <c r="F4" s="92"/>
      <c r="G4" s="10"/>
    </row>
    <row r="5" spans="1:7" ht="27" customHeight="1">
      <c r="A5" s="20" t="s">
        <v>0</v>
      </c>
      <c r="B5" s="21" t="s">
        <v>34</v>
      </c>
      <c r="C5" s="23" t="s">
        <v>36</v>
      </c>
      <c r="D5" s="23" t="s">
        <v>35</v>
      </c>
      <c r="E5" s="24" t="s">
        <v>38</v>
      </c>
      <c r="F5" s="23" t="s">
        <v>39</v>
      </c>
      <c r="G5" s="19"/>
    </row>
    <row r="6" spans="1:7" ht="20.100000000000001" customHeight="1">
      <c r="A6" s="63" t="s">
        <v>553</v>
      </c>
      <c r="B6" s="64" t="s">
        <v>555</v>
      </c>
      <c r="C6" s="71"/>
      <c r="D6" s="23"/>
      <c r="E6" s="24"/>
      <c r="F6" s="23"/>
      <c r="G6" s="19"/>
    </row>
    <row r="7" spans="1:7" ht="20.100000000000001" customHeight="1">
      <c r="A7" s="23" t="str">
        <f>Quotation!A6</f>
        <v>A</v>
      </c>
      <c r="B7" s="18" t="str">
        <f>Quotation!B6</f>
        <v>Preliminaries/施工措施费</v>
      </c>
      <c r="C7" s="71">
        <v>1</v>
      </c>
      <c r="D7" s="23" t="s">
        <v>3</v>
      </c>
      <c r="E7" s="24">
        <f>Quotation!F88</f>
        <v>0</v>
      </c>
      <c r="F7" s="23"/>
      <c r="G7" s="19"/>
    </row>
    <row r="8" spans="1:7" ht="20.100000000000001" customHeight="1">
      <c r="A8" s="23" t="str">
        <f>Quotation!A90</f>
        <v>B</v>
      </c>
      <c r="B8" s="18" t="str">
        <f>Quotation!B90</f>
        <v>Demolition Works/拆除工程</v>
      </c>
      <c r="C8" s="71">
        <v>1</v>
      </c>
      <c r="D8" s="23" t="s">
        <v>3</v>
      </c>
      <c r="E8" s="24">
        <f>Quotation!F106</f>
        <v>0</v>
      </c>
      <c r="F8" s="23"/>
      <c r="G8" s="19"/>
    </row>
    <row r="9" spans="1:7" ht="20.100000000000001" customHeight="1">
      <c r="A9" s="23" t="str">
        <f>Quotation!A108</f>
        <v>C</v>
      </c>
      <c r="B9" s="18" t="str">
        <f>Quotation!B108</f>
        <v>Partition Works\隔墙工程</v>
      </c>
      <c r="C9" s="71">
        <v>1</v>
      </c>
      <c r="D9" s="23" t="s">
        <v>3</v>
      </c>
      <c r="E9" s="24">
        <f>Quotation!F166</f>
        <v>0</v>
      </c>
      <c r="F9" s="23"/>
      <c r="G9" s="19"/>
    </row>
    <row r="10" spans="1:7" ht="20.100000000000001" customHeight="1">
      <c r="A10" s="23" t="str">
        <f>Quotation!A168</f>
        <v>D</v>
      </c>
      <c r="B10" s="18" t="str">
        <f>Quotation!B168</f>
        <v>Ceiling Works\天花工程</v>
      </c>
      <c r="C10" s="71">
        <v>1</v>
      </c>
      <c r="D10" s="23" t="s">
        <v>3</v>
      </c>
      <c r="E10" s="24">
        <f>Quotation!F211</f>
        <v>0</v>
      </c>
      <c r="F10" s="23"/>
      <c r="G10" s="19"/>
    </row>
    <row r="11" spans="1:7" ht="20.100000000000001" customHeight="1">
      <c r="A11" s="23" t="str">
        <f>Quotation!A213</f>
        <v>E</v>
      </c>
      <c r="B11" s="18" t="str">
        <f>Quotation!B213</f>
        <v>Floor finishing/ 地面工程</v>
      </c>
      <c r="C11" s="71">
        <v>1</v>
      </c>
      <c r="D11" s="23" t="s">
        <v>3</v>
      </c>
      <c r="E11" s="24">
        <f>Quotation!F283</f>
        <v>0</v>
      </c>
      <c r="F11" s="23"/>
      <c r="G11" s="19"/>
    </row>
    <row r="12" spans="1:7" ht="20.100000000000001" customHeight="1">
      <c r="A12" s="23" t="str">
        <f>Quotation!A285</f>
        <v>F</v>
      </c>
      <c r="B12" s="18" t="str">
        <f>Quotation!B285</f>
        <v>Wall finishing/墙面饰面</v>
      </c>
      <c r="C12" s="71">
        <v>1</v>
      </c>
      <c r="D12" s="23" t="s">
        <v>3</v>
      </c>
      <c r="E12" s="24">
        <f>Quotation!F367</f>
        <v>0</v>
      </c>
      <c r="F12" s="23"/>
      <c r="G12" s="19"/>
    </row>
    <row r="13" spans="1:7" ht="20.100000000000001" customHeight="1">
      <c r="A13" s="23" t="str">
        <f>Quotation!A369</f>
        <v>G</v>
      </c>
      <c r="B13" s="18" t="str">
        <f>Quotation!B369</f>
        <v>Door works/ 门工程</v>
      </c>
      <c r="C13" s="71">
        <v>1</v>
      </c>
      <c r="D13" s="23" t="s">
        <v>3</v>
      </c>
      <c r="E13" s="24">
        <f>Quotation!F406</f>
        <v>0</v>
      </c>
      <c r="F13" s="23"/>
      <c r="G13" s="19"/>
    </row>
    <row r="14" spans="1:7" ht="20.100000000000001" customHeight="1">
      <c r="A14" s="23" t="str">
        <f>Quotation!A408</f>
        <v>H</v>
      </c>
      <c r="B14" s="18" t="str">
        <f>Quotation!B408</f>
        <v>Carpentry Works &amp; LOGO /固定家具及LOGO工程</v>
      </c>
      <c r="C14" s="71">
        <v>1</v>
      </c>
      <c r="D14" s="23" t="s">
        <v>3</v>
      </c>
      <c r="E14" s="24">
        <f>Quotation!F436</f>
        <v>0</v>
      </c>
      <c r="F14" s="23"/>
      <c r="G14" s="19"/>
    </row>
    <row r="15" spans="1:7" ht="20.100000000000001" customHeight="1">
      <c r="A15" s="23" t="str">
        <f>Quotation!A438</f>
        <v>I</v>
      </c>
      <c r="B15" s="18" t="str">
        <f>Quotation!B438</f>
        <v>System furniture\活动家具工程</v>
      </c>
      <c r="C15" s="71">
        <v>1</v>
      </c>
      <c r="D15" s="23" t="s">
        <v>3</v>
      </c>
      <c r="E15" s="24">
        <f>Quotation!F446</f>
        <v>0</v>
      </c>
      <c r="F15" s="23"/>
      <c r="G15" s="19"/>
    </row>
    <row r="16" spans="1:7" ht="20.100000000000001" customHeight="1">
      <c r="A16" s="23" t="str">
        <f>Quotation!A448</f>
        <v>J</v>
      </c>
      <c r="B16" s="18" t="str">
        <f>Quotation!B448</f>
        <v>Electrical Works/机电工程</v>
      </c>
      <c r="C16" s="71">
        <v>1</v>
      </c>
      <c r="D16" s="23" t="s">
        <v>3</v>
      </c>
      <c r="E16" s="24">
        <f>Quotation!F536</f>
        <v>0</v>
      </c>
      <c r="F16" s="23"/>
      <c r="G16" s="19"/>
    </row>
    <row r="17" spans="1:7" ht="20.100000000000001" customHeight="1">
      <c r="A17" s="23" t="str">
        <f>Quotation!A538</f>
        <v>K</v>
      </c>
      <c r="B17" s="35" t="str">
        <f>Quotation!B538</f>
        <v>Water supply and drainage works/  给排水工作</v>
      </c>
      <c r="C17" s="71">
        <v>1</v>
      </c>
      <c r="D17" s="23" t="s">
        <v>3</v>
      </c>
      <c r="E17" s="24">
        <f>Quotation!F551</f>
        <v>0</v>
      </c>
      <c r="F17" s="23"/>
      <c r="G17" s="19"/>
    </row>
    <row r="18" spans="1:7" ht="20.100000000000001" customHeight="1">
      <c r="A18" s="23" t="str">
        <f>Quotation!A553</f>
        <v>L</v>
      </c>
      <c r="B18" s="85" t="str">
        <f>Quotation!B553</f>
        <v>cable system\综合布线</v>
      </c>
      <c r="C18" s="71">
        <v>1</v>
      </c>
      <c r="D18" s="23" t="s">
        <v>3</v>
      </c>
      <c r="E18" s="24">
        <f>Quotation!F584</f>
        <v>0</v>
      </c>
      <c r="F18" s="23"/>
      <c r="G18" s="19"/>
    </row>
    <row r="19" spans="1:7" ht="20.100000000000001" customHeight="1">
      <c r="A19" s="23" t="str">
        <f>Quotation!A585</f>
        <v>M</v>
      </c>
      <c r="B19" s="35" t="str">
        <f>Quotation!B585</f>
        <v>Intelligent system、智能化工程</v>
      </c>
      <c r="C19" s="71">
        <v>1</v>
      </c>
      <c r="D19" s="23" t="s">
        <v>3</v>
      </c>
      <c r="E19" s="24">
        <f>Quotation!F595</f>
        <v>0</v>
      </c>
      <c r="F19" s="23"/>
      <c r="G19" s="19"/>
    </row>
    <row r="20" spans="1:7" ht="20.100000000000001" customHeight="1">
      <c r="A20" s="23" t="str">
        <f>Quotation!A597</f>
        <v>N</v>
      </c>
      <c r="B20" s="35" t="str">
        <f>Quotation!B597</f>
        <v>Air-conditioning Works/空调工程（由大楼指定分包完成）</v>
      </c>
      <c r="C20" s="71">
        <v>1</v>
      </c>
      <c r="D20" s="23" t="s">
        <v>3</v>
      </c>
      <c r="E20" s="24">
        <f>Quotation!F604</f>
        <v>0</v>
      </c>
      <c r="F20" s="23"/>
      <c r="G20" s="19"/>
    </row>
    <row r="21" spans="1:7" ht="20.100000000000001" customHeight="1">
      <c r="A21" s="23" t="str">
        <f>Quotation!A606</f>
        <v>O</v>
      </c>
      <c r="B21" s="18" t="str">
        <f>Quotation!B606</f>
        <v>Fire System /消防工程（由大楼指定分包完成）</v>
      </c>
      <c r="C21" s="71">
        <v>1</v>
      </c>
      <c r="D21" s="23" t="s">
        <v>3</v>
      </c>
      <c r="E21" s="24">
        <f>Quotation!F613</f>
        <v>0</v>
      </c>
      <c r="F21" s="23"/>
      <c r="G21" s="19"/>
    </row>
    <row r="22" spans="1:7" ht="20.100000000000001" customHeight="1">
      <c r="A22" s="23"/>
      <c r="B22" s="18"/>
      <c r="C22" s="71"/>
      <c r="D22" s="23"/>
      <c r="E22" s="24"/>
      <c r="F22" s="23"/>
      <c r="G22" s="19"/>
    </row>
    <row r="23" spans="1:7" ht="20.100000000000001" customHeight="1">
      <c r="A23" s="23"/>
      <c r="B23" s="18"/>
      <c r="C23" s="71"/>
      <c r="D23" s="24" t="s">
        <v>44</v>
      </c>
      <c r="E23" s="24">
        <f>SUBTOTAL(9,E7:E22)</f>
        <v>0</v>
      </c>
      <c r="F23" s="23"/>
      <c r="G23" s="19"/>
    </row>
    <row r="24" spans="1:7" ht="20.100000000000001" customHeight="1">
      <c r="A24" s="23"/>
      <c r="B24" s="18"/>
      <c r="C24" s="23"/>
      <c r="D24" s="24"/>
      <c r="E24" s="24"/>
      <c r="F24" s="23"/>
      <c r="G24" s="19"/>
    </row>
    <row r="25" spans="1:7" ht="20.100000000000001" customHeight="1">
      <c r="A25" s="23"/>
      <c r="B25" s="18"/>
      <c r="C25" s="23"/>
      <c r="D25" s="70" t="s">
        <v>587</v>
      </c>
      <c r="E25" s="27">
        <f>E23*8%</f>
        <v>0</v>
      </c>
      <c r="F25" s="23"/>
      <c r="G25" s="19"/>
    </row>
    <row r="26" spans="1:7" ht="20.100000000000001" customHeight="1">
      <c r="A26" s="23"/>
      <c r="B26" s="18"/>
      <c r="C26" s="23"/>
      <c r="D26" s="72"/>
      <c r="E26" s="27"/>
      <c r="F26" s="23"/>
      <c r="G26" s="19"/>
    </row>
    <row r="27" spans="1:7" ht="20.100000000000001" customHeight="1">
      <c r="A27" s="23"/>
      <c r="B27" s="18"/>
      <c r="C27" s="23"/>
      <c r="D27" s="70" t="s">
        <v>530</v>
      </c>
      <c r="E27" s="27">
        <f>(E23+E25)*11%</f>
        <v>0</v>
      </c>
      <c r="F27" s="23"/>
      <c r="G27" s="19"/>
    </row>
    <row r="28" spans="1:7" ht="20.100000000000001" customHeight="1">
      <c r="A28" s="23"/>
      <c r="B28" s="18"/>
      <c r="C28" s="23"/>
      <c r="D28" s="72"/>
      <c r="E28" s="27"/>
      <c r="F28" s="23"/>
      <c r="G28" s="19"/>
    </row>
    <row r="29" spans="1:7" ht="20.100000000000001" customHeight="1">
      <c r="A29" s="23"/>
      <c r="B29" s="18"/>
      <c r="C29" s="23"/>
      <c r="D29" s="70" t="s">
        <v>531</v>
      </c>
      <c r="E29" s="27">
        <f>SUM(E23:E27)</f>
        <v>0</v>
      </c>
      <c r="F29" s="23"/>
      <c r="G29" s="19"/>
    </row>
    <row r="30" spans="1:7" ht="20.100000000000001" customHeight="1">
      <c r="A30" s="23"/>
      <c r="B30" s="18"/>
      <c r="C30" s="23"/>
      <c r="D30" s="24"/>
      <c r="E30" s="24"/>
      <c r="F30" s="23"/>
      <c r="G30" s="19"/>
    </row>
    <row r="31" spans="1:7" ht="20.100000000000001" customHeight="1">
      <c r="A31" s="46"/>
      <c r="B31" s="73"/>
      <c r="C31" s="46"/>
      <c r="D31" s="47"/>
      <c r="E31" s="47"/>
      <c r="F31" s="46"/>
      <c r="G31" s="19"/>
    </row>
    <row r="32" spans="1:7" ht="20.100000000000001" customHeight="1">
      <c r="A32" s="46"/>
      <c r="B32" s="73" t="s">
        <v>45</v>
      </c>
      <c r="C32" s="46"/>
      <c r="D32" s="47"/>
      <c r="E32" s="47">
        <v>2750.44</v>
      </c>
      <c r="F32" s="46"/>
      <c r="G32" s="19"/>
    </row>
    <row r="33" spans="1:7" ht="20.100000000000001" customHeight="1">
      <c r="A33" s="46"/>
      <c r="B33" s="73" t="s">
        <v>46</v>
      </c>
      <c r="C33" s="46"/>
      <c r="D33" s="47"/>
      <c r="E33" s="47">
        <f>E29/E32</f>
        <v>0</v>
      </c>
      <c r="F33" s="46"/>
      <c r="G33" s="19"/>
    </row>
    <row r="34" spans="1:7" ht="20.100000000000001" customHeight="1">
      <c r="A34" s="46"/>
      <c r="B34" s="73"/>
      <c r="C34" s="46"/>
      <c r="D34" s="47"/>
      <c r="E34" s="47"/>
      <c r="F34" s="46"/>
      <c r="G34" s="19"/>
    </row>
    <row r="35" spans="1:7" ht="20.100000000000001" customHeight="1">
      <c r="A35" s="46"/>
      <c r="B35" s="73"/>
      <c r="C35" s="46"/>
      <c r="D35" s="47"/>
      <c r="E35" s="47"/>
      <c r="F35" s="46"/>
      <c r="G35" s="19"/>
    </row>
    <row r="36" spans="1:7" ht="20.100000000000001" customHeight="1">
      <c r="A36" s="46"/>
      <c r="B36" s="73"/>
      <c r="C36" s="46"/>
      <c r="D36" s="47"/>
      <c r="E36" s="47"/>
      <c r="F36" s="46"/>
      <c r="G36" s="19"/>
    </row>
    <row r="37" spans="1:7" ht="26.1" customHeight="1">
      <c r="A37" s="23"/>
      <c r="B37" s="18"/>
      <c r="C37" s="23"/>
      <c r="D37" s="24"/>
      <c r="E37" s="24"/>
      <c r="F37" s="23"/>
      <c r="G37" s="19"/>
    </row>
    <row r="38" spans="1:7" ht="20.100000000000001" customHeight="1">
      <c r="A38" s="63" t="s">
        <v>557</v>
      </c>
      <c r="B38" s="64" t="s">
        <v>602</v>
      </c>
      <c r="C38" s="71"/>
      <c r="D38" s="23"/>
      <c r="E38" s="24"/>
      <c r="F38" s="23"/>
      <c r="G38" s="19"/>
    </row>
    <row r="39" spans="1:7" ht="20.100000000000001" customHeight="1">
      <c r="A39" s="23" t="str">
        <f>'IT equipment'!A6</f>
        <v>A</v>
      </c>
      <c r="B39" s="18" t="str">
        <f>'IT equipment'!B6</f>
        <v>UPS\不间断电源系统</v>
      </c>
      <c r="C39" s="71">
        <v>1</v>
      </c>
      <c r="D39" s="23" t="s">
        <v>3</v>
      </c>
      <c r="E39" s="24">
        <f>'IT equipment'!G37</f>
        <v>0</v>
      </c>
      <c r="F39" s="23"/>
      <c r="G39" s="19"/>
    </row>
    <row r="40" spans="1:7" ht="20.100000000000001" customHeight="1">
      <c r="A40" s="23" t="str">
        <f>'IT equipment'!A39</f>
        <v>B</v>
      </c>
      <c r="B40" s="18" t="str">
        <f>'IT equipment'!B39</f>
        <v>The telephone system\电话系统</v>
      </c>
      <c r="C40" s="71">
        <v>1</v>
      </c>
      <c r="D40" s="23" t="s">
        <v>3</v>
      </c>
      <c r="E40" s="24">
        <f>'IT equipment'!G100</f>
        <v>0</v>
      </c>
      <c r="F40" s="23"/>
      <c r="G40" s="19"/>
    </row>
    <row r="41" spans="1:7" ht="20.100000000000001" customHeight="1">
      <c r="A41" s="23" t="str">
        <f>'IT equipment'!A102</f>
        <v>C</v>
      </c>
      <c r="B41" s="18" t="str">
        <f>'IT equipment'!B102</f>
        <v>EMS\环境监控系统</v>
      </c>
      <c r="C41" s="71">
        <v>1</v>
      </c>
      <c r="D41" s="23" t="s">
        <v>3</v>
      </c>
      <c r="E41" s="24">
        <f>'IT equipment'!G130</f>
        <v>0</v>
      </c>
      <c r="F41" s="23"/>
      <c r="G41" s="19"/>
    </row>
    <row r="42" spans="1:7" ht="20.100000000000001" customHeight="1">
      <c r="A42" s="23" t="str">
        <f>'IT equipment'!A132</f>
        <v>D</v>
      </c>
      <c r="B42" s="18" t="str">
        <f>'IT equipment'!B132</f>
        <v>思科服务器</v>
      </c>
      <c r="C42" s="71">
        <v>1</v>
      </c>
      <c r="D42" s="23" t="s">
        <v>3</v>
      </c>
      <c r="E42" s="24">
        <f>'IT equipment'!G190</f>
        <v>0</v>
      </c>
      <c r="F42" s="23"/>
      <c r="G42" s="19"/>
    </row>
    <row r="43" spans="1:7" ht="20.100000000000001" customHeight="1">
      <c r="A43" s="23" t="str">
        <f>'IT equipment'!A192</f>
        <v>E</v>
      </c>
      <c r="B43" s="18" t="str">
        <f>'IT equipment'!B192</f>
        <v>监控系统</v>
      </c>
      <c r="C43" s="71">
        <v>1</v>
      </c>
      <c r="D43" s="23" t="s">
        <v>3</v>
      </c>
      <c r="E43" s="24">
        <f>'IT equipment'!G217</f>
        <v>0</v>
      </c>
      <c r="F43" s="23"/>
      <c r="G43" s="19"/>
    </row>
    <row r="44" spans="1:7" ht="20.100000000000001" customHeight="1">
      <c r="A44" s="23" t="str">
        <f>'IT equipment'!A219</f>
        <v>F</v>
      </c>
      <c r="B44" s="18" t="str">
        <f>'IT equipment'!B219</f>
        <v>门禁系统</v>
      </c>
      <c r="C44" s="71">
        <v>1</v>
      </c>
      <c r="D44" s="23" t="s">
        <v>3</v>
      </c>
      <c r="E44" s="24">
        <f>'IT equipment'!G250</f>
        <v>0</v>
      </c>
      <c r="F44" s="23"/>
      <c r="G44" s="19"/>
    </row>
    <row r="45" spans="1:7" ht="20.100000000000001" customHeight="1">
      <c r="A45" s="23"/>
      <c r="B45" s="18"/>
      <c r="C45" s="71"/>
      <c r="D45" s="23"/>
      <c r="E45" s="24"/>
      <c r="F45" s="23"/>
      <c r="G45" s="19"/>
    </row>
    <row r="46" spans="1:7" ht="20.100000000000001" customHeight="1">
      <c r="A46" s="23"/>
      <c r="B46" s="18"/>
      <c r="C46" s="71"/>
      <c r="D46" s="24" t="s">
        <v>44</v>
      </c>
      <c r="E46" s="24">
        <f>SUBTOTAL(9,E39:E45)</f>
        <v>0</v>
      </c>
      <c r="F46" s="23"/>
      <c r="G46" s="19"/>
    </row>
    <row r="47" spans="1:7" ht="20.100000000000001" customHeight="1">
      <c r="A47" s="23"/>
      <c r="B47" s="18"/>
      <c r="C47" s="23"/>
      <c r="D47" s="24"/>
      <c r="E47" s="24"/>
      <c r="F47" s="23"/>
      <c r="G47" s="19"/>
    </row>
    <row r="48" spans="1:7" ht="20.100000000000001" customHeight="1">
      <c r="A48" s="23"/>
      <c r="B48" s="18"/>
      <c r="C48" s="23"/>
      <c r="D48" s="70" t="s">
        <v>588</v>
      </c>
      <c r="E48" s="27">
        <f>E46*8%</f>
        <v>0</v>
      </c>
      <c r="F48" s="23"/>
      <c r="G48" s="19"/>
    </row>
    <row r="49" spans="1:7" ht="20.100000000000001" customHeight="1">
      <c r="A49" s="23"/>
      <c r="B49" s="18"/>
      <c r="C49" s="23"/>
      <c r="D49" s="72"/>
      <c r="E49" s="27"/>
      <c r="F49" s="23"/>
      <c r="G49" s="19"/>
    </row>
    <row r="50" spans="1:7" ht="20.100000000000001" customHeight="1">
      <c r="A50" s="23"/>
      <c r="B50" s="18"/>
      <c r="C50" s="23"/>
      <c r="D50" s="70" t="s">
        <v>530</v>
      </c>
      <c r="E50" s="27">
        <f>(E46+E48)*11%</f>
        <v>0</v>
      </c>
      <c r="F50" s="23"/>
      <c r="G50" s="19"/>
    </row>
    <row r="51" spans="1:7" ht="20.100000000000001" customHeight="1">
      <c r="A51" s="23"/>
      <c r="B51" s="18"/>
      <c r="C51" s="23"/>
      <c r="D51" s="72"/>
      <c r="E51" s="27"/>
      <c r="F51" s="23"/>
      <c r="G51" s="19"/>
    </row>
    <row r="52" spans="1:7" ht="20.100000000000001" customHeight="1">
      <c r="A52" s="23"/>
      <c r="B52" s="18"/>
      <c r="C52" s="23"/>
      <c r="D52" s="70" t="s">
        <v>531</v>
      </c>
      <c r="E52" s="27">
        <f>SUM(E46:E50)</f>
        <v>0</v>
      </c>
      <c r="F52" s="23"/>
      <c r="G52" s="19"/>
    </row>
    <row r="53" spans="1:7" ht="20.100000000000001" customHeight="1">
      <c r="A53" s="23"/>
      <c r="B53" s="86"/>
      <c r="C53" s="23"/>
      <c r="D53" s="24"/>
      <c r="E53" s="24"/>
      <c r="F53" s="23"/>
      <c r="G53" s="19"/>
    </row>
    <row r="54" spans="1:7" ht="20.100000000000001" customHeight="1">
      <c r="A54" s="46"/>
      <c r="B54" s="73"/>
      <c r="C54" s="46"/>
      <c r="D54" s="47"/>
      <c r="E54" s="47"/>
      <c r="F54" s="46"/>
      <c r="G54" s="19"/>
    </row>
    <row r="55" spans="1:7" ht="20.100000000000001" customHeight="1">
      <c r="A55" s="46"/>
      <c r="B55" s="73" t="s">
        <v>45</v>
      </c>
      <c r="C55" s="46"/>
      <c r="D55" s="47"/>
      <c r="E55" s="47">
        <v>2750.44</v>
      </c>
      <c r="F55" s="46"/>
      <c r="G55" s="19"/>
    </row>
    <row r="56" spans="1:7" ht="20.100000000000001" customHeight="1">
      <c r="A56" s="46"/>
      <c r="B56" s="73" t="s">
        <v>46</v>
      </c>
      <c r="C56" s="46"/>
      <c r="D56" s="47"/>
      <c r="E56" s="47">
        <f>E52/E55</f>
        <v>0</v>
      </c>
      <c r="F56" s="46"/>
      <c r="G56" s="19"/>
    </row>
    <row r="57" spans="1:7" ht="30" customHeight="1">
      <c r="A57" s="23"/>
      <c r="B57" s="86"/>
      <c r="C57" s="23"/>
      <c r="D57" s="23"/>
      <c r="E57" s="24"/>
      <c r="F57" s="23"/>
      <c r="G57" s="19"/>
    </row>
    <row r="58" spans="1:7" ht="30" customHeight="1">
      <c r="A58" s="23"/>
      <c r="B58" s="86"/>
      <c r="C58" s="23"/>
      <c r="D58" s="23"/>
      <c r="E58" s="24"/>
      <c r="F58" s="23"/>
      <c r="G58" s="19"/>
    </row>
  </sheetData>
  <mergeCells count="4">
    <mergeCell ref="A1:F1"/>
    <mergeCell ref="A2:F2"/>
    <mergeCell ref="A3:F3"/>
    <mergeCell ref="A4:F4"/>
  </mergeCells>
  <phoneticPr fontId="1" type="noConversion"/>
  <printOptions horizontalCentered="1"/>
  <pageMargins left="0.47244094488188981" right="0.31496062992125984" top="0.55118110236220474" bottom="0.55118110236220474" header="0.31496062992125984" footer="0.31496062992125984"/>
  <pageSetup paperSize="9" orientation="portrait" r:id="rId1"/>
  <headerFooter>
    <oddFooter>&amp;L&amp;A&amp;C&amp;"-,加粗" &amp;R 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624"/>
  <sheetViews>
    <sheetView view="pageBreakPreview" zoomScaleNormal="100" zoomScaleSheetLayoutView="100" workbookViewId="0">
      <pane xSplit="2" ySplit="5" topLeftCell="C21" activePane="bottomRight" state="frozen"/>
      <selection pane="topRight" activeCell="C1" sqref="C1"/>
      <selection pane="bottomLeft" activeCell="A6" sqref="A6"/>
      <selection pane="bottomRight" activeCell="H6" sqref="H6"/>
    </sheetView>
  </sheetViews>
  <sheetFormatPr defaultRowHeight="30" customHeight="1"/>
  <cols>
    <col min="1" max="1" width="3.5" style="6" customWidth="1"/>
    <col min="2" max="2" width="47.625" style="7" customWidth="1"/>
    <col min="3" max="3" width="9.625" style="16" customWidth="1"/>
    <col min="4" max="4" width="7.125" style="5" customWidth="1"/>
    <col min="5" max="5" width="14.25" style="8" customWidth="1"/>
    <col min="6" max="6" width="14.625" style="8" customWidth="1"/>
    <col min="7" max="16384" width="9" style="5"/>
  </cols>
  <sheetData>
    <row r="1" spans="1:6" s="3" customFormat="1" ht="24.95" customHeight="1">
      <c r="A1" s="91" t="s">
        <v>33</v>
      </c>
      <c r="B1" s="91"/>
      <c r="C1" s="91"/>
      <c r="D1" s="91"/>
      <c r="E1" s="91"/>
      <c r="F1" s="91"/>
    </row>
    <row r="2" spans="1:6" s="4" customFormat="1" ht="18.75" customHeight="1">
      <c r="A2" s="92" t="str">
        <f>summary!A2</f>
        <v>Project NO. ：</v>
      </c>
      <c r="B2" s="92"/>
      <c r="C2" s="92"/>
      <c r="D2" s="92"/>
      <c r="E2" s="92"/>
      <c r="F2" s="92"/>
    </row>
    <row r="3" spans="1:6" s="4" customFormat="1" ht="18.75" customHeight="1">
      <c r="A3" s="92" t="str">
        <f>summary!A3</f>
        <v>Project Name：GALAXY FUTURES Shanghai office decoration</v>
      </c>
      <c r="B3" s="92"/>
      <c r="C3" s="92"/>
      <c r="D3" s="92"/>
      <c r="E3" s="92"/>
      <c r="F3" s="92"/>
    </row>
    <row r="4" spans="1:6" s="4" customFormat="1" ht="18.75" customHeight="1">
      <c r="A4" s="92" t="str">
        <f>summary!A4</f>
        <v>Date:2018_03_30</v>
      </c>
      <c r="B4" s="92"/>
      <c r="C4" s="92"/>
      <c r="D4" s="92"/>
      <c r="E4" s="92"/>
      <c r="F4" s="92"/>
    </row>
    <row r="5" spans="1:6" ht="27" customHeight="1">
      <c r="A5" s="20" t="s">
        <v>0</v>
      </c>
      <c r="B5" s="21" t="s">
        <v>484</v>
      </c>
      <c r="C5" s="22" t="s">
        <v>36</v>
      </c>
      <c r="D5" s="23" t="s">
        <v>35</v>
      </c>
      <c r="E5" s="24" t="s">
        <v>37</v>
      </c>
      <c r="F5" s="24" t="s">
        <v>38</v>
      </c>
    </row>
    <row r="6" spans="1:6" ht="26.25" customHeight="1">
      <c r="A6" s="42" t="s">
        <v>28</v>
      </c>
      <c r="B6" s="49" t="s">
        <v>486</v>
      </c>
      <c r="C6" s="45"/>
      <c r="D6" s="46"/>
      <c r="E6" s="47"/>
      <c r="F6" s="47"/>
    </row>
    <row r="7" spans="1:6" ht="20.100000000000001" customHeight="1">
      <c r="A7" s="23">
        <f>SUBTOTAL(103,$C6:C$7)</f>
        <v>1</v>
      </c>
      <c r="B7" s="33" t="s">
        <v>53</v>
      </c>
      <c r="C7" s="22">
        <v>1</v>
      </c>
      <c r="D7" s="23" t="s">
        <v>3</v>
      </c>
      <c r="E7" s="27"/>
      <c r="F7" s="24">
        <f>C7*E7</f>
        <v>0</v>
      </c>
    </row>
    <row r="8" spans="1:6" ht="20.100000000000001" customHeight="1">
      <c r="A8" s="23"/>
      <c r="B8" s="33" t="s">
        <v>20</v>
      </c>
      <c r="C8" s="22"/>
      <c r="D8" s="23"/>
      <c r="E8" s="27"/>
      <c r="F8" s="24"/>
    </row>
    <row r="9" spans="1:6" ht="20.100000000000001" customHeight="1">
      <c r="A9" s="23"/>
      <c r="B9" s="28"/>
      <c r="C9" s="22"/>
      <c r="D9" s="23"/>
      <c r="E9" s="27"/>
      <c r="F9" s="24"/>
    </row>
    <row r="10" spans="1:6" ht="20.100000000000001" customHeight="1">
      <c r="A10" s="23">
        <f>SUBTOTAL(103,$C$7:C10)</f>
        <v>2</v>
      </c>
      <c r="B10" s="33" t="s">
        <v>54</v>
      </c>
      <c r="C10" s="22">
        <v>2750.44</v>
      </c>
      <c r="D10" s="23" t="s">
        <v>79</v>
      </c>
      <c r="E10" s="27"/>
      <c r="F10" s="24">
        <f t="shared" ref="F10" si="0">C10*E10</f>
        <v>0</v>
      </c>
    </row>
    <row r="11" spans="1:6" ht="20.100000000000001" customHeight="1">
      <c r="A11" s="23"/>
      <c r="B11" s="33" t="s">
        <v>17</v>
      </c>
      <c r="C11" s="22"/>
      <c r="D11" s="23"/>
      <c r="E11" s="27"/>
      <c r="F11" s="24"/>
    </row>
    <row r="12" spans="1:6" ht="20.100000000000001" customHeight="1">
      <c r="A12" s="23"/>
      <c r="B12" s="28"/>
      <c r="C12" s="22"/>
      <c r="D12" s="23"/>
      <c r="E12" s="27"/>
      <c r="F12" s="24"/>
    </row>
    <row r="13" spans="1:6" ht="32.25" customHeight="1">
      <c r="A13" s="23">
        <f>SUBTOTAL(103,$C$7:C13)</f>
        <v>3</v>
      </c>
      <c r="B13" s="33" t="s">
        <v>55</v>
      </c>
      <c r="C13" s="22">
        <v>1</v>
      </c>
      <c r="D13" s="23" t="s">
        <v>3</v>
      </c>
      <c r="E13" s="27"/>
      <c r="F13" s="24">
        <f t="shared" ref="F13" si="1">C13*E13</f>
        <v>0</v>
      </c>
    </row>
    <row r="14" spans="1:6" ht="20.100000000000001" customHeight="1">
      <c r="A14" s="23"/>
      <c r="B14" s="33" t="s">
        <v>11</v>
      </c>
      <c r="C14" s="22"/>
      <c r="D14" s="23"/>
      <c r="E14" s="27"/>
      <c r="F14" s="24"/>
    </row>
    <row r="15" spans="1:6" ht="20.100000000000001" customHeight="1">
      <c r="A15" s="23"/>
      <c r="B15" s="33"/>
      <c r="C15" s="22"/>
      <c r="D15" s="23"/>
      <c r="E15" s="27"/>
      <c r="F15" s="24"/>
    </row>
    <row r="16" spans="1:6" ht="27.75" customHeight="1">
      <c r="A16" s="23">
        <f>SUBTOTAL(103,$C$7:C16)</f>
        <v>4</v>
      </c>
      <c r="B16" s="28" t="s">
        <v>56</v>
      </c>
      <c r="C16" s="22">
        <v>1</v>
      </c>
      <c r="D16" s="23" t="s">
        <v>3</v>
      </c>
      <c r="E16" s="27"/>
      <c r="F16" s="24">
        <f t="shared" ref="F16" si="2">C16*E16</f>
        <v>0</v>
      </c>
    </row>
    <row r="17" spans="1:6" ht="24.95" customHeight="1">
      <c r="A17" s="23"/>
      <c r="B17" s="28" t="s">
        <v>14</v>
      </c>
      <c r="C17" s="22"/>
      <c r="D17" s="23"/>
      <c r="E17" s="27"/>
      <c r="F17" s="24"/>
    </row>
    <row r="18" spans="1:6" ht="20.100000000000001" customHeight="1">
      <c r="A18" s="23"/>
      <c r="B18" s="28"/>
      <c r="C18" s="22"/>
      <c r="D18" s="23"/>
      <c r="E18" s="27"/>
      <c r="F18" s="24"/>
    </row>
    <row r="19" spans="1:6" ht="20.100000000000001" customHeight="1">
      <c r="A19" s="23">
        <f>SUBTOTAL(103,$C$7:C19)</f>
        <v>5</v>
      </c>
      <c r="B19" s="28" t="s">
        <v>57</v>
      </c>
      <c r="C19" s="22">
        <v>1</v>
      </c>
      <c r="D19" s="23" t="s">
        <v>3</v>
      </c>
      <c r="E19" s="27"/>
      <c r="F19" s="24">
        <f t="shared" ref="F19" si="3">C19*E19</f>
        <v>0</v>
      </c>
    </row>
    <row r="20" spans="1:6" ht="20.100000000000001" customHeight="1">
      <c r="A20" s="23"/>
      <c r="B20" s="28" t="s">
        <v>15</v>
      </c>
      <c r="C20" s="22"/>
      <c r="D20" s="23"/>
      <c r="E20" s="27"/>
      <c r="F20" s="24"/>
    </row>
    <row r="21" spans="1:6" ht="20.100000000000001" customHeight="1">
      <c r="A21" s="23"/>
      <c r="B21" s="28"/>
      <c r="C21" s="22"/>
      <c r="D21" s="23"/>
      <c r="E21" s="27"/>
      <c r="F21" s="24"/>
    </row>
    <row r="22" spans="1:6" ht="20.100000000000001" customHeight="1">
      <c r="A22" s="23">
        <f>SUBTOTAL(103,$C$7:C22)</f>
        <v>6</v>
      </c>
      <c r="B22" s="28" t="s">
        <v>469</v>
      </c>
      <c r="C22" s="22">
        <v>1</v>
      </c>
      <c r="D22" s="23" t="s">
        <v>3</v>
      </c>
      <c r="E22" s="27"/>
      <c r="F22" s="24">
        <f t="shared" ref="F22" si="4">C22*E22</f>
        <v>0</v>
      </c>
    </row>
    <row r="23" spans="1:6" ht="20.100000000000001" customHeight="1">
      <c r="A23" s="23"/>
      <c r="B23" s="28" t="s">
        <v>468</v>
      </c>
      <c r="C23" s="22"/>
      <c r="D23" s="23"/>
      <c r="E23" s="27"/>
      <c r="F23" s="24"/>
    </row>
    <row r="24" spans="1:6" ht="20.100000000000001" customHeight="1">
      <c r="A24" s="23"/>
      <c r="B24" s="28"/>
      <c r="C24" s="22"/>
      <c r="D24" s="23"/>
      <c r="E24" s="27"/>
      <c r="F24" s="24"/>
    </row>
    <row r="25" spans="1:6" ht="20.100000000000001" customHeight="1">
      <c r="A25" s="23">
        <f>SUBTOTAL(103,$C$7:C25)</f>
        <v>7</v>
      </c>
      <c r="B25" s="28" t="s">
        <v>58</v>
      </c>
      <c r="C25" s="22">
        <v>25</v>
      </c>
      <c r="D25" s="23" t="s">
        <v>25</v>
      </c>
      <c r="E25" s="27"/>
      <c r="F25" s="24">
        <f t="shared" ref="F25" si="5">C25*E25</f>
        <v>0</v>
      </c>
    </row>
    <row r="26" spans="1:6" ht="20.100000000000001" customHeight="1">
      <c r="A26" s="23"/>
      <c r="B26" s="28" t="s">
        <v>22</v>
      </c>
      <c r="C26" s="22"/>
      <c r="D26" s="23"/>
      <c r="E26" s="27"/>
      <c r="F26" s="24"/>
    </row>
    <row r="27" spans="1:6" ht="20.100000000000001" customHeight="1">
      <c r="A27" s="23"/>
      <c r="B27" s="28"/>
      <c r="C27" s="22"/>
      <c r="D27" s="23"/>
      <c r="E27" s="27"/>
      <c r="F27" s="24"/>
    </row>
    <row r="28" spans="1:6" ht="20.100000000000001" customHeight="1">
      <c r="A28" s="23">
        <f>SUBTOTAL(103,$C$7:C28)</f>
        <v>8</v>
      </c>
      <c r="B28" s="18" t="s">
        <v>60</v>
      </c>
      <c r="C28" s="22">
        <v>2750.44</v>
      </c>
      <c r="D28" s="23" t="s">
        <v>29</v>
      </c>
      <c r="E28" s="27"/>
      <c r="F28" s="24">
        <f t="shared" ref="F28" si="6">C28*E28</f>
        <v>0</v>
      </c>
    </row>
    <row r="29" spans="1:6" ht="20.100000000000001" customHeight="1">
      <c r="A29" s="23"/>
      <c r="B29" s="28" t="s">
        <v>16</v>
      </c>
      <c r="C29" s="22"/>
      <c r="D29" s="23"/>
      <c r="E29" s="27"/>
      <c r="F29" s="24"/>
    </row>
    <row r="30" spans="1:6" ht="20.100000000000001" customHeight="1">
      <c r="A30" s="23"/>
      <c r="B30" s="28"/>
      <c r="C30" s="22"/>
      <c r="D30" s="23"/>
      <c r="E30" s="27"/>
      <c r="F30" s="24"/>
    </row>
    <row r="31" spans="1:6" ht="20.100000000000001" customHeight="1">
      <c r="A31" s="23">
        <f>SUBTOTAL(103,$C$7:C31)</f>
        <v>9</v>
      </c>
      <c r="B31" s="18" t="s">
        <v>61</v>
      </c>
      <c r="C31" s="22">
        <v>4</v>
      </c>
      <c r="D31" s="23" t="s">
        <v>3</v>
      </c>
      <c r="E31" s="27"/>
      <c r="F31" s="24">
        <f t="shared" ref="F31" si="7">C31*E31</f>
        <v>0</v>
      </c>
    </row>
    <row r="32" spans="1:6" ht="20.100000000000001" customHeight="1">
      <c r="A32" s="23"/>
      <c r="B32" s="28" t="s">
        <v>12</v>
      </c>
      <c r="C32" s="22"/>
      <c r="D32" s="23"/>
      <c r="E32" s="27"/>
      <c r="F32" s="24"/>
    </row>
    <row r="33" spans="1:6" ht="20.100000000000001" customHeight="1">
      <c r="A33" s="23"/>
      <c r="B33" s="18"/>
      <c r="C33" s="22"/>
      <c r="D33" s="23"/>
      <c r="E33" s="27"/>
      <c r="F33" s="24"/>
    </row>
    <row r="34" spans="1:6" ht="20.100000000000001" customHeight="1">
      <c r="A34" s="23">
        <f>SUBTOTAL(103,$C$7:C34)</f>
        <v>10</v>
      </c>
      <c r="B34" s="18" t="s">
        <v>62</v>
      </c>
      <c r="C34" s="22">
        <v>8</v>
      </c>
      <c r="D34" s="23" t="s">
        <v>31</v>
      </c>
      <c r="E34" s="27"/>
      <c r="F34" s="24">
        <f t="shared" ref="F34" si="8">C34*E34</f>
        <v>0</v>
      </c>
    </row>
    <row r="35" spans="1:6" ht="20.100000000000001" customHeight="1">
      <c r="A35" s="23"/>
      <c r="B35" s="28" t="s">
        <v>13</v>
      </c>
      <c r="C35" s="22"/>
      <c r="D35" s="23"/>
      <c r="E35" s="27"/>
      <c r="F35" s="24"/>
    </row>
    <row r="36" spans="1:6" ht="20.100000000000001" customHeight="1">
      <c r="A36" s="23"/>
      <c r="B36" s="18"/>
      <c r="C36" s="22"/>
      <c r="D36" s="23"/>
      <c r="E36" s="27"/>
      <c r="F36" s="24"/>
    </row>
    <row r="37" spans="1:6" ht="27.75" customHeight="1">
      <c r="A37" s="23">
        <f>SUBTOTAL(103,$C$7:C37)</f>
        <v>11</v>
      </c>
      <c r="B37" s="28" t="s">
        <v>63</v>
      </c>
      <c r="C37" s="22">
        <v>1</v>
      </c>
      <c r="D37" s="23" t="s">
        <v>3</v>
      </c>
      <c r="E37" s="27"/>
      <c r="F37" s="24">
        <f t="shared" ref="F37" si="9">C37*E37</f>
        <v>0</v>
      </c>
    </row>
    <row r="38" spans="1:6" ht="20.100000000000001" customHeight="1">
      <c r="A38" s="23"/>
      <c r="B38" s="28" t="s">
        <v>4</v>
      </c>
      <c r="C38" s="22"/>
      <c r="D38" s="23"/>
      <c r="E38" s="27"/>
      <c r="F38" s="24"/>
    </row>
    <row r="39" spans="1:6" ht="20.100000000000001" customHeight="1">
      <c r="A39" s="23"/>
      <c r="B39" s="28"/>
      <c r="C39" s="22"/>
      <c r="D39" s="23"/>
      <c r="E39" s="27"/>
      <c r="F39" s="24"/>
    </row>
    <row r="40" spans="1:6" ht="28.5" customHeight="1">
      <c r="A40" s="23">
        <f>SUBTOTAL(103,$C$7:C40)</f>
        <v>12</v>
      </c>
      <c r="B40" s="28" t="s">
        <v>64</v>
      </c>
      <c r="C40" s="22">
        <v>1</v>
      </c>
      <c r="D40" s="23" t="s">
        <v>3</v>
      </c>
      <c r="E40" s="27"/>
      <c r="F40" s="24">
        <f t="shared" ref="F40" si="10">C40*E40</f>
        <v>0</v>
      </c>
    </row>
    <row r="41" spans="1:6" ht="20.100000000000001" customHeight="1">
      <c r="A41" s="23"/>
      <c r="B41" s="28" t="s">
        <v>27</v>
      </c>
      <c r="C41" s="22"/>
      <c r="D41" s="23"/>
      <c r="E41" s="27"/>
      <c r="F41" s="24"/>
    </row>
    <row r="42" spans="1:6" ht="20.100000000000001" customHeight="1">
      <c r="A42" s="23"/>
      <c r="B42" s="28"/>
      <c r="C42" s="22"/>
      <c r="D42" s="23"/>
      <c r="E42" s="27"/>
      <c r="F42" s="24"/>
    </row>
    <row r="43" spans="1:6" ht="20.100000000000001" customHeight="1">
      <c r="A43" s="23">
        <f>SUBTOTAL(103,$C$7:C43)</f>
        <v>13</v>
      </c>
      <c r="B43" s="28" t="s">
        <v>65</v>
      </c>
      <c r="C43" s="22">
        <v>1</v>
      </c>
      <c r="D43" s="23" t="s">
        <v>3</v>
      </c>
      <c r="E43" s="27"/>
      <c r="F43" s="24">
        <f t="shared" ref="F43" si="11">C43*E43</f>
        <v>0</v>
      </c>
    </row>
    <row r="44" spans="1:6" ht="20.100000000000001" customHeight="1">
      <c r="A44" s="23"/>
      <c r="B44" s="28" t="s">
        <v>6</v>
      </c>
      <c r="C44" s="22"/>
      <c r="D44" s="23"/>
      <c r="E44" s="27"/>
      <c r="F44" s="24"/>
    </row>
    <row r="45" spans="1:6" ht="20.100000000000001" customHeight="1">
      <c r="A45" s="23"/>
      <c r="B45" s="28"/>
      <c r="C45" s="22"/>
      <c r="D45" s="23"/>
      <c r="E45" s="27"/>
      <c r="F45" s="24"/>
    </row>
    <row r="46" spans="1:6" ht="20.100000000000001" customHeight="1">
      <c r="A46" s="23">
        <f>SUBTOTAL(103,$C$7:C46)</f>
        <v>14</v>
      </c>
      <c r="B46" s="28" t="s">
        <v>66</v>
      </c>
      <c r="C46" s="22">
        <v>1</v>
      </c>
      <c r="D46" s="23" t="s">
        <v>3</v>
      </c>
      <c r="E46" s="27"/>
      <c r="F46" s="24">
        <f t="shared" ref="F46" si="12">C46*E46</f>
        <v>0</v>
      </c>
    </row>
    <row r="47" spans="1:6" ht="20.100000000000001" customHeight="1">
      <c r="A47" s="23"/>
      <c r="B47" s="28" t="s">
        <v>7</v>
      </c>
      <c r="C47" s="22"/>
      <c r="D47" s="23"/>
      <c r="E47" s="27"/>
      <c r="F47" s="24"/>
    </row>
    <row r="48" spans="1:6" ht="20.100000000000001" customHeight="1">
      <c r="A48" s="23"/>
      <c r="B48" s="28"/>
      <c r="C48" s="22"/>
      <c r="D48" s="23"/>
      <c r="E48" s="27"/>
      <c r="F48" s="24"/>
    </row>
    <row r="49" spans="1:6" ht="20.100000000000001" customHeight="1">
      <c r="A49" s="23">
        <f>SUBTOTAL(103,$C$7:C49)</f>
        <v>15</v>
      </c>
      <c r="B49" s="28" t="s">
        <v>67</v>
      </c>
      <c r="C49" s="22">
        <v>1</v>
      </c>
      <c r="D49" s="23" t="s">
        <v>3</v>
      </c>
      <c r="E49" s="27"/>
      <c r="F49" s="24">
        <f t="shared" ref="F49" si="13">C49*E49</f>
        <v>0</v>
      </c>
    </row>
    <row r="50" spans="1:6" ht="20.100000000000001" customHeight="1">
      <c r="A50" s="23"/>
      <c r="B50" s="28" t="s">
        <v>8</v>
      </c>
      <c r="C50" s="22"/>
      <c r="D50" s="23"/>
      <c r="E50" s="27"/>
      <c r="F50" s="24"/>
    </row>
    <row r="51" spans="1:6" ht="20.100000000000001" customHeight="1">
      <c r="A51" s="23"/>
      <c r="B51" s="28"/>
      <c r="C51" s="22"/>
      <c r="D51" s="23"/>
      <c r="E51" s="27"/>
      <c r="F51" s="24"/>
    </row>
    <row r="52" spans="1:6" ht="20.100000000000001" customHeight="1">
      <c r="A52" s="23">
        <f>SUBTOTAL(103,$C$7:C52)</f>
        <v>16</v>
      </c>
      <c r="B52" s="28" t="s">
        <v>68</v>
      </c>
      <c r="C52" s="22">
        <v>1</v>
      </c>
      <c r="D52" s="23" t="s">
        <v>3</v>
      </c>
      <c r="E52" s="27"/>
      <c r="F52" s="24">
        <f t="shared" ref="F52" si="14">C52*E52</f>
        <v>0</v>
      </c>
    </row>
    <row r="53" spans="1:6" ht="20.100000000000001" customHeight="1">
      <c r="A53" s="23"/>
      <c r="B53" s="28" t="s">
        <v>24</v>
      </c>
      <c r="C53" s="22"/>
      <c r="D53" s="23"/>
      <c r="E53" s="27"/>
      <c r="F53" s="24"/>
    </row>
    <row r="54" spans="1:6" ht="20.100000000000001" customHeight="1">
      <c r="A54" s="23"/>
      <c r="B54" s="28"/>
      <c r="C54" s="22"/>
      <c r="D54" s="23"/>
      <c r="E54" s="27"/>
      <c r="F54" s="24"/>
    </row>
    <row r="55" spans="1:6" ht="20.100000000000001" customHeight="1">
      <c r="A55" s="23">
        <f>SUBTOTAL(103,$C$7:C55)</f>
        <v>17</v>
      </c>
      <c r="B55" s="28" t="s">
        <v>69</v>
      </c>
      <c r="C55" s="22">
        <v>1</v>
      </c>
      <c r="D55" s="23" t="s">
        <v>3</v>
      </c>
      <c r="E55" s="27"/>
      <c r="F55" s="24">
        <f t="shared" ref="F55" si="15">C55*E55</f>
        <v>0</v>
      </c>
    </row>
    <row r="56" spans="1:6" ht="20.100000000000001" customHeight="1">
      <c r="A56" s="23"/>
      <c r="B56" s="28" t="s">
        <v>1</v>
      </c>
      <c r="C56" s="22"/>
      <c r="D56" s="23"/>
      <c r="E56" s="27"/>
      <c r="F56" s="24"/>
    </row>
    <row r="57" spans="1:6" ht="20.100000000000001" customHeight="1">
      <c r="A57" s="23"/>
      <c r="B57" s="28"/>
      <c r="C57" s="22"/>
      <c r="D57" s="23"/>
      <c r="E57" s="27"/>
      <c r="F57" s="24"/>
    </row>
    <row r="58" spans="1:6" ht="20.100000000000001" customHeight="1">
      <c r="A58" s="23">
        <f>SUBTOTAL(103,$C$7:C58)</f>
        <v>18</v>
      </c>
      <c r="B58" s="28" t="s">
        <v>70</v>
      </c>
      <c r="C58" s="22">
        <v>1</v>
      </c>
      <c r="D58" s="23" t="s">
        <v>3</v>
      </c>
      <c r="E58" s="27"/>
      <c r="F58" s="24">
        <f t="shared" ref="F58" si="16">C58*E58</f>
        <v>0</v>
      </c>
    </row>
    <row r="59" spans="1:6" ht="20.100000000000001" customHeight="1">
      <c r="A59" s="23"/>
      <c r="B59" s="28" t="s">
        <v>9</v>
      </c>
      <c r="C59" s="22"/>
      <c r="D59" s="23"/>
      <c r="E59" s="27"/>
      <c r="F59" s="24"/>
    </row>
    <row r="60" spans="1:6" ht="20.100000000000001" customHeight="1">
      <c r="A60" s="23"/>
      <c r="B60" s="28"/>
      <c r="C60" s="22"/>
      <c r="D60" s="23"/>
      <c r="E60" s="27"/>
      <c r="F60" s="24"/>
    </row>
    <row r="61" spans="1:6" ht="20.100000000000001" customHeight="1">
      <c r="A61" s="23">
        <f>SUBTOTAL(103,$C$7:C61)</f>
        <v>19</v>
      </c>
      <c r="B61" s="28" t="s">
        <v>71</v>
      </c>
      <c r="C61" s="22">
        <v>1</v>
      </c>
      <c r="D61" s="23" t="s">
        <v>3</v>
      </c>
      <c r="E61" s="27"/>
      <c r="F61" s="24">
        <f t="shared" ref="F61" si="17">C61*E61</f>
        <v>0</v>
      </c>
    </row>
    <row r="62" spans="1:6" ht="20.100000000000001" customHeight="1">
      <c r="A62" s="23"/>
      <c r="B62" s="28" t="s">
        <v>5</v>
      </c>
      <c r="C62" s="22"/>
      <c r="D62" s="23"/>
      <c r="E62" s="27"/>
      <c r="F62" s="24"/>
    </row>
    <row r="63" spans="1:6" ht="20.100000000000001" customHeight="1">
      <c r="A63" s="23"/>
      <c r="B63" s="28"/>
      <c r="C63" s="22"/>
      <c r="D63" s="23"/>
      <c r="E63" s="27"/>
      <c r="F63" s="24"/>
    </row>
    <row r="64" spans="1:6" ht="20.100000000000001" customHeight="1">
      <c r="A64" s="23">
        <f>SUBTOTAL(103,$C$7:C64)</f>
        <v>20</v>
      </c>
      <c r="B64" s="28" t="s">
        <v>59</v>
      </c>
      <c r="C64" s="22">
        <v>1</v>
      </c>
      <c r="D64" s="23" t="s">
        <v>3</v>
      </c>
      <c r="E64" s="27"/>
      <c r="F64" s="24">
        <f>C64*E64</f>
        <v>0</v>
      </c>
    </row>
    <row r="65" spans="1:6" ht="20.100000000000001" customHeight="1">
      <c r="A65" s="23"/>
      <c r="B65" s="28" t="s">
        <v>10</v>
      </c>
      <c r="C65" s="22"/>
      <c r="D65" s="23"/>
      <c r="E65" s="27"/>
      <c r="F65" s="24"/>
    </row>
    <row r="66" spans="1:6" ht="20.100000000000001" customHeight="1">
      <c r="A66" s="23"/>
      <c r="B66" s="28"/>
      <c r="C66" s="22"/>
      <c r="D66" s="23"/>
      <c r="E66" s="27"/>
      <c r="F66" s="24"/>
    </row>
    <row r="67" spans="1:6" ht="24.95" customHeight="1">
      <c r="A67" s="23">
        <f>SUBTOTAL(103,$C$7:C67)</f>
        <v>21</v>
      </c>
      <c r="B67" s="28" t="s">
        <v>75</v>
      </c>
      <c r="C67" s="22">
        <v>1</v>
      </c>
      <c r="D67" s="23" t="s">
        <v>281</v>
      </c>
      <c r="E67" s="27"/>
      <c r="F67" s="24">
        <f t="shared" ref="F67" si="18">C67*E67</f>
        <v>0</v>
      </c>
    </row>
    <row r="68" spans="1:6" ht="24.95" customHeight="1">
      <c r="A68" s="23"/>
      <c r="B68" s="28" t="s">
        <v>74</v>
      </c>
      <c r="C68" s="22"/>
      <c r="D68" s="23"/>
      <c r="E68" s="27"/>
      <c r="F68" s="24"/>
    </row>
    <row r="69" spans="1:6" ht="20.100000000000001" customHeight="1">
      <c r="A69" s="23"/>
      <c r="B69" s="28"/>
      <c r="C69" s="22"/>
      <c r="D69" s="23"/>
      <c r="E69" s="27"/>
      <c r="F69" s="24"/>
    </row>
    <row r="70" spans="1:6" ht="20.100000000000001" customHeight="1">
      <c r="A70" s="23">
        <f>SUBTOTAL(103,$C$7:C70)</f>
        <v>22</v>
      </c>
      <c r="B70" s="28" t="s">
        <v>72</v>
      </c>
      <c r="C70" s="22">
        <v>1</v>
      </c>
      <c r="D70" s="23" t="s">
        <v>3</v>
      </c>
      <c r="E70" s="27"/>
      <c r="F70" s="24">
        <f t="shared" ref="F70" si="19">C70*E70</f>
        <v>0</v>
      </c>
    </row>
    <row r="71" spans="1:6" ht="20.100000000000001" customHeight="1">
      <c r="A71" s="23"/>
      <c r="B71" s="28" t="s">
        <v>18</v>
      </c>
      <c r="C71" s="22"/>
      <c r="D71" s="23"/>
      <c r="E71" s="27"/>
      <c r="F71" s="24"/>
    </row>
    <row r="72" spans="1:6" ht="20.100000000000001" customHeight="1">
      <c r="A72" s="23"/>
      <c r="B72" s="28"/>
      <c r="C72" s="22"/>
      <c r="D72" s="23"/>
      <c r="E72" s="27"/>
      <c r="F72" s="24"/>
    </row>
    <row r="73" spans="1:6" ht="20.100000000000001" customHeight="1">
      <c r="A73" s="23">
        <f>SUBTOTAL(103,$C$7:C73)</f>
        <v>23</v>
      </c>
      <c r="B73" s="28" t="s">
        <v>77</v>
      </c>
      <c r="C73" s="22">
        <v>2750.44</v>
      </c>
      <c r="D73" s="23" t="s">
        <v>79</v>
      </c>
      <c r="E73" s="27"/>
      <c r="F73" s="24">
        <f t="shared" ref="F73" si="20">C73*E73</f>
        <v>0</v>
      </c>
    </row>
    <row r="74" spans="1:6" ht="20.100000000000001" customHeight="1">
      <c r="A74" s="23"/>
      <c r="B74" s="28" t="s">
        <v>19</v>
      </c>
      <c r="C74" s="22"/>
      <c r="D74" s="23"/>
      <c r="E74" s="27"/>
      <c r="F74" s="24"/>
    </row>
    <row r="75" spans="1:6" ht="20.100000000000001" customHeight="1">
      <c r="A75" s="23"/>
      <c r="B75" s="28"/>
      <c r="C75" s="22"/>
      <c r="D75" s="23"/>
      <c r="E75" s="27"/>
      <c r="F75" s="24"/>
    </row>
    <row r="76" spans="1:6" ht="20.100000000000001" customHeight="1">
      <c r="A76" s="23">
        <f>SUBTOTAL(103,$C$7:C76)</f>
        <v>24</v>
      </c>
      <c r="B76" s="28" t="s">
        <v>78</v>
      </c>
      <c r="C76" s="22">
        <v>1</v>
      </c>
      <c r="D76" s="23" t="s">
        <v>3</v>
      </c>
      <c r="E76" s="27"/>
      <c r="F76" s="24">
        <f>C76*E76</f>
        <v>0</v>
      </c>
    </row>
    <row r="77" spans="1:6" ht="20.100000000000001" customHeight="1">
      <c r="A77" s="23"/>
      <c r="B77" s="28" t="s">
        <v>76</v>
      </c>
      <c r="C77" s="22"/>
      <c r="D77" s="23"/>
      <c r="E77" s="27"/>
      <c r="F77" s="24"/>
    </row>
    <row r="78" spans="1:6" ht="20.100000000000001" customHeight="1">
      <c r="A78" s="23"/>
      <c r="B78" s="28"/>
      <c r="C78" s="22"/>
      <c r="D78" s="23"/>
      <c r="E78" s="27"/>
      <c r="F78" s="24"/>
    </row>
    <row r="79" spans="1:6" ht="20.100000000000001" customHeight="1">
      <c r="A79" s="23">
        <f>SUBTOTAL(103,$C$7:C79)</f>
        <v>25</v>
      </c>
      <c r="B79" s="28" t="s">
        <v>472</v>
      </c>
      <c r="C79" s="22">
        <v>26</v>
      </c>
      <c r="D79" s="23" t="s">
        <v>26</v>
      </c>
      <c r="E79" s="27"/>
      <c r="F79" s="24">
        <f t="shared" ref="F79" si="21">C79*E79</f>
        <v>0</v>
      </c>
    </row>
    <row r="80" spans="1:6" ht="20.100000000000001" customHeight="1">
      <c r="A80" s="23"/>
      <c r="B80" s="28" t="s">
        <v>21</v>
      </c>
      <c r="C80" s="22"/>
      <c r="D80" s="23"/>
      <c r="E80" s="27"/>
      <c r="F80" s="24"/>
    </row>
    <row r="81" spans="1:6" ht="20.100000000000001" customHeight="1">
      <c r="A81" s="23"/>
      <c r="B81" s="28"/>
      <c r="C81" s="22"/>
      <c r="D81" s="23"/>
      <c r="E81" s="27"/>
      <c r="F81" s="24"/>
    </row>
    <row r="82" spans="1:6" ht="42.75" customHeight="1">
      <c r="A82" s="23">
        <f>SUBTOTAL(103,$C$7:C82)</f>
        <v>26</v>
      </c>
      <c r="B82" s="28" t="s">
        <v>73</v>
      </c>
      <c r="C82" s="22">
        <v>2750.44</v>
      </c>
      <c r="D82" s="23" t="s">
        <v>29</v>
      </c>
      <c r="E82" s="27"/>
      <c r="F82" s="24">
        <f t="shared" ref="F82" si="22">C82*E82</f>
        <v>0</v>
      </c>
    </row>
    <row r="83" spans="1:6" ht="24.95" customHeight="1">
      <c r="A83" s="23"/>
      <c r="B83" s="28" t="s">
        <v>2</v>
      </c>
      <c r="C83" s="22"/>
      <c r="D83" s="23"/>
      <c r="E83" s="27"/>
      <c r="F83" s="24"/>
    </row>
    <row r="84" spans="1:6" ht="20.100000000000001" customHeight="1">
      <c r="A84" s="23"/>
      <c r="B84" s="28"/>
      <c r="C84" s="22"/>
      <c r="D84" s="23"/>
      <c r="E84" s="27"/>
      <c r="F84" s="24"/>
    </row>
    <row r="85" spans="1:6" ht="20.100000000000001" customHeight="1">
      <c r="A85" s="23"/>
      <c r="B85" s="28" t="s">
        <v>487</v>
      </c>
      <c r="C85" s="22"/>
      <c r="D85" s="23"/>
      <c r="E85" s="24"/>
      <c r="F85" s="24"/>
    </row>
    <row r="86" spans="1:6" ht="20.100000000000001" customHeight="1">
      <c r="A86" s="23"/>
      <c r="B86" s="28" t="s">
        <v>23</v>
      </c>
      <c r="C86" s="22"/>
      <c r="D86" s="23"/>
      <c r="E86" s="24"/>
      <c r="F86" s="24"/>
    </row>
    <row r="87" spans="1:6" ht="27" customHeight="1">
      <c r="A87" s="23"/>
      <c r="B87" s="28"/>
      <c r="C87" s="22"/>
      <c r="D87" s="23"/>
      <c r="E87" s="24"/>
      <c r="F87" s="24"/>
    </row>
    <row r="88" spans="1:6" ht="27" customHeight="1">
      <c r="A88" s="23"/>
      <c r="B88" s="18"/>
      <c r="C88" s="22"/>
      <c r="D88" s="23"/>
      <c r="E88" s="38" t="s">
        <v>32</v>
      </c>
      <c r="F88" s="38">
        <f>SUBTOTAL(9,F7:F87)</f>
        <v>0</v>
      </c>
    </row>
    <row r="89" spans="1:6" ht="27" customHeight="1">
      <c r="A89" s="23"/>
      <c r="B89" s="18"/>
      <c r="C89" s="22"/>
      <c r="D89" s="23"/>
      <c r="E89" s="24"/>
      <c r="F89" s="24"/>
    </row>
    <row r="90" spans="1:6" s="17" customFormat="1" ht="30" customHeight="1">
      <c r="A90" s="42" t="s">
        <v>489</v>
      </c>
      <c r="B90" s="43" t="s">
        <v>490</v>
      </c>
      <c r="C90" s="45"/>
      <c r="D90" s="46"/>
      <c r="E90" s="47"/>
      <c r="F90" s="47"/>
    </row>
    <row r="91" spans="1:6" ht="24.95" customHeight="1">
      <c r="A91" s="23">
        <f>SUBTOTAL(103,$C$7:C91)</f>
        <v>27</v>
      </c>
      <c r="B91" s="33" t="s">
        <v>577</v>
      </c>
      <c r="C91" s="22">
        <v>1</v>
      </c>
      <c r="D91" s="23" t="s">
        <v>111</v>
      </c>
      <c r="E91" s="24"/>
      <c r="F91" s="24">
        <f t="shared" ref="F91" si="23">C91*E91</f>
        <v>0</v>
      </c>
    </row>
    <row r="92" spans="1:6" ht="24.95" customHeight="1">
      <c r="A92" s="23"/>
      <c r="B92" s="28" t="s">
        <v>80</v>
      </c>
      <c r="C92" s="22"/>
      <c r="D92" s="23"/>
      <c r="E92" s="24"/>
      <c r="F92" s="24"/>
    </row>
    <row r="93" spans="1:6" ht="24.95" customHeight="1">
      <c r="A93" s="23"/>
      <c r="B93" s="33"/>
      <c r="C93" s="22"/>
      <c r="D93" s="23"/>
      <c r="E93" s="24"/>
      <c r="F93" s="24"/>
    </row>
    <row r="94" spans="1:6" ht="24.95" customHeight="1">
      <c r="A94" s="23">
        <f>SUBTOTAL(103,$C$7:C94)</f>
        <v>28</v>
      </c>
      <c r="B94" s="33" t="s">
        <v>171</v>
      </c>
      <c r="C94" s="22">
        <v>288</v>
      </c>
      <c r="D94" s="23" t="s">
        <v>29</v>
      </c>
      <c r="E94" s="24"/>
      <c r="F94" s="24">
        <f t="shared" ref="F94" si="24">C94*E94</f>
        <v>0</v>
      </c>
    </row>
    <row r="95" spans="1:6" ht="24.95" customHeight="1">
      <c r="A95" s="23"/>
      <c r="B95" s="28" t="s">
        <v>170</v>
      </c>
      <c r="C95" s="22"/>
      <c r="D95" s="23"/>
      <c r="E95" s="24"/>
      <c r="F95" s="24"/>
    </row>
    <row r="96" spans="1:6" ht="24.95" customHeight="1">
      <c r="A96" s="23"/>
      <c r="B96" s="33"/>
      <c r="C96" s="22"/>
      <c r="D96" s="23"/>
      <c r="E96" s="24"/>
      <c r="F96" s="24"/>
    </row>
    <row r="97" spans="1:6" ht="24.95" customHeight="1">
      <c r="A97" s="23">
        <f>SUBTOTAL(103,$C$7:C97)</f>
        <v>29</v>
      </c>
      <c r="B97" s="33" t="s">
        <v>109</v>
      </c>
      <c r="C97" s="22">
        <v>81.95</v>
      </c>
      <c r="D97" s="23" t="s">
        <v>30</v>
      </c>
      <c r="E97" s="24"/>
      <c r="F97" s="24">
        <f t="shared" ref="F97" si="25">C97*E97</f>
        <v>0</v>
      </c>
    </row>
    <row r="98" spans="1:6" ht="24.95" customHeight="1">
      <c r="A98" s="23"/>
      <c r="B98" s="28" t="s">
        <v>81</v>
      </c>
      <c r="C98" s="22"/>
      <c r="D98" s="23"/>
      <c r="E98" s="24"/>
      <c r="F98" s="24"/>
    </row>
    <row r="99" spans="1:6" ht="24.95" customHeight="1">
      <c r="A99" s="23"/>
      <c r="B99" s="33"/>
      <c r="C99" s="22"/>
      <c r="D99" s="23"/>
      <c r="E99" s="24"/>
      <c r="F99" s="24"/>
    </row>
    <row r="100" spans="1:6" ht="24.95" customHeight="1">
      <c r="A100" s="23">
        <f>SUBTOTAL(103,$C$7:C100)</f>
        <v>30</v>
      </c>
      <c r="B100" s="28" t="s">
        <v>83</v>
      </c>
      <c r="C100" s="22">
        <v>1</v>
      </c>
      <c r="D100" s="23" t="s">
        <v>31</v>
      </c>
      <c r="E100" s="24"/>
      <c r="F100" s="24">
        <f t="shared" ref="F100" si="26">C100*E100</f>
        <v>0</v>
      </c>
    </row>
    <row r="101" spans="1:6" ht="24.95" customHeight="1">
      <c r="A101" s="23"/>
      <c r="B101" s="28" t="s">
        <v>82</v>
      </c>
      <c r="C101" s="22"/>
      <c r="D101" s="23"/>
      <c r="E101" s="24"/>
      <c r="F101" s="24"/>
    </row>
    <row r="102" spans="1:6" ht="24.95" customHeight="1">
      <c r="A102" s="23"/>
      <c r="B102" s="28"/>
      <c r="C102" s="22"/>
      <c r="D102" s="23"/>
      <c r="E102" s="24"/>
      <c r="F102" s="24"/>
    </row>
    <row r="103" spans="1:6" ht="24.95" customHeight="1">
      <c r="A103" s="23">
        <f>SUBTOTAL(103,$C$7:C103)</f>
        <v>30</v>
      </c>
      <c r="B103" s="28" t="s">
        <v>488</v>
      </c>
      <c r="C103" s="22"/>
      <c r="D103" s="23"/>
      <c r="E103" s="24"/>
      <c r="F103" s="24"/>
    </row>
    <row r="104" spans="1:6" ht="24.95" customHeight="1">
      <c r="A104" s="23"/>
      <c r="B104" s="28" t="s">
        <v>23</v>
      </c>
      <c r="C104" s="22"/>
      <c r="D104" s="23"/>
      <c r="E104" s="24"/>
      <c r="F104" s="24"/>
    </row>
    <row r="105" spans="1:6" ht="31.5" customHeight="1">
      <c r="A105" s="23"/>
      <c r="B105" s="28"/>
      <c r="C105" s="22"/>
      <c r="D105" s="23"/>
      <c r="E105" s="24"/>
      <c r="F105" s="24"/>
    </row>
    <row r="106" spans="1:6" ht="24.95" customHeight="1">
      <c r="A106" s="23"/>
      <c r="B106" s="18"/>
      <c r="C106" s="22"/>
      <c r="D106" s="23"/>
      <c r="E106" s="38" t="s">
        <v>491</v>
      </c>
      <c r="F106" s="38">
        <f>SUBTOTAL(9,F91:F105)</f>
        <v>0</v>
      </c>
    </row>
    <row r="107" spans="1:6" ht="35.25" customHeight="1">
      <c r="A107" s="23"/>
      <c r="B107" s="18"/>
      <c r="C107" s="22"/>
      <c r="D107" s="23"/>
      <c r="E107" s="24"/>
      <c r="F107" s="24"/>
    </row>
    <row r="108" spans="1:6" s="17" customFormat="1" ht="30" customHeight="1">
      <c r="A108" s="42" t="s">
        <v>493</v>
      </c>
      <c r="B108" s="43" t="s">
        <v>494</v>
      </c>
      <c r="C108" s="45"/>
      <c r="D108" s="46"/>
      <c r="E108" s="47"/>
      <c r="F108" s="47"/>
    </row>
    <row r="109" spans="1:6" ht="44.25" customHeight="1">
      <c r="A109" s="23">
        <f>SUBTOTAL(103,$C$7:C109)</f>
        <v>31</v>
      </c>
      <c r="B109" s="28" t="s">
        <v>84</v>
      </c>
      <c r="C109" s="22">
        <v>1013.2679999999999</v>
      </c>
      <c r="D109" s="23" t="s">
        <v>29</v>
      </c>
      <c r="E109" s="24"/>
      <c r="F109" s="24">
        <f t="shared" ref="F109" si="27">C109*E109</f>
        <v>0</v>
      </c>
    </row>
    <row r="110" spans="1:6" ht="24.95" customHeight="1">
      <c r="A110" s="23"/>
      <c r="B110" s="28" t="s">
        <v>446</v>
      </c>
      <c r="C110" s="22"/>
      <c r="D110" s="23"/>
      <c r="E110" s="24"/>
      <c r="F110" s="24"/>
    </row>
    <row r="111" spans="1:6" ht="24.95" customHeight="1">
      <c r="A111" s="23"/>
      <c r="B111" s="28"/>
      <c r="C111" s="22"/>
      <c r="D111" s="23"/>
      <c r="E111" s="24"/>
      <c r="F111" s="24"/>
    </row>
    <row r="112" spans="1:6" ht="42" customHeight="1">
      <c r="A112" s="23">
        <f>SUBTOTAL(103,$C$7:C112)</f>
        <v>32</v>
      </c>
      <c r="B112" s="28" t="s">
        <v>85</v>
      </c>
      <c r="C112" s="22">
        <v>203.208</v>
      </c>
      <c r="D112" s="23" t="s">
        <v>29</v>
      </c>
      <c r="E112" s="24"/>
      <c r="F112" s="24">
        <f t="shared" ref="F112" si="28">C112*E112</f>
        <v>0</v>
      </c>
    </row>
    <row r="113" spans="1:6" ht="24.95" customHeight="1">
      <c r="A113" s="23"/>
      <c r="B113" s="28" t="s">
        <v>90</v>
      </c>
      <c r="C113" s="22"/>
      <c r="D113" s="23"/>
      <c r="E113" s="24"/>
      <c r="F113" s="24"/>
    </row>
    <row r="114" spans="1:6" ht="24.95" customHeight="1">
      <c r="A114" s="23"/>
      <c r="B114" s="28"/>
      <c r="C114" s="22"/>
      <c r="D114" s="23"/>
      <c r="E114" s="24"/>
      <c r="F114" s="24"/>
    </row>
    <row r="115" spans="1:6" ht="24.95" customHeight="1">
      <c r="A115" s="23">
        <f>SUBTOTAL(103,$C$7:C115)</f>
        <v>33</v>
      </c>
      <c r="B115" s="28" t="s">
        <v>140</v>
      </c>
      <c r="C115" s="22">
        <v>108</v>
      </c>
      <c r="D115" s="23" t="s">
        <v>30</v>
      </c>
      <c r="E115" s="24"/>
      <c r="F115" s="24">
        <f>C115*E115</f>
        <v>0</v>
      </c>
    </row>
    <row r="116" spans="1:6" ht="24.95" customHeight="1">
      <c r="A116" s="23"/>
      <c r="B116" s="28" t="s">
        <v>470</v>
      </c>
      <c r="C116" s="22"/>
      <c r="D116" s="23"/>
      <c r="E116" s="24"/>
      <c r="F116" s="24"/>
    </row>
    <row r="117" spans="1:6" ht="24.95" customHeight="1">
      <c r="A117" s="23"/>
      <c r="B117" s="28"/>
      <c r="C117" s="22"/>
      <c r="D117" s="23"/>
      <c r="E117" s="24"/>
      <c r="F117" s="24"/>
    </row>
    <row r="118" spans="1:6" ht="45" customHeight="1">
      <c r="A118" s="23">
        <f>SUBTOTAL(103,$C$7:C118)</f>
        <v>34</v>
      </c>
      <c r="B118" s="41" t="s">
        <v>574</v>
      </c>
      <c r="C118" s="22">
        <v>102.86399999999999</v>
      </c>
      <c r="D118" s="23" t="s">
        <v>29</v>
      </c>
      <c r="E118" s="24"/>
      <c r="F118" s="24">
        <f t="shared" ref="F118" si="29">C118*E118</f>
        <v>0</v>
      </c>
    </row>
    <row r="119" spans="1:6" ht="24.95" customHeight="1">
      <c r="A119" s="23"/>
      <c r="B119" s="41" t="s">
        <v>445</v>
      </c>
      <c r="C119" s="22"/>
      <c r="D119" s="23"/>
      <c r="E119" s="24"/>
      <c r="F119" s="24"/>
    </row>
    <row r="120" spans="1:6" ht="24.95" customHeight="1">
      <c r="A120" s="23"/>
      <c r="B120" s="41"/>
      <c r="C120" s="22"/>
      <c r="D120" s="23"/>
      <c r="E120" s="24"/>
      <c r="F120" s="24"/>
    </row>
    <row r="121" spans="1:6" ht="42.75" customHeight="1">
      <c r="A121" s="23">
        <f>SUBTOTAL(103,$C$7:C121)</f>
        <v>35</v>
      </c>
      <c r="B121" s="41" t="s">
        <v>89</v>
      </c>
      <c r="C121" s="22">
        <v>21.06</v>
      </c>
      <c r="D121" s="23" t="s">
        <v>29</v>
      </c>
      <c r="E121" s="24"/>
      <c r="F121" s="24">
        <f t="shared" ref="F121" si="30">C121*E121</f>
        <v>0</v>
      </c>
    </row>
    <row r="122" spans="1:6" ht="24.95" customHeight="1">
      <c r="A122" s="23"/>
      <c r="B122" s="41" t="s">
        <v>447</v>
      </c>
      <c r="C122" s="22"/>
      <c r="D122" s="23"/>
      <c r="E122" s="24"/>
      <c r="F122" s="24"/>
    </row>
    <row r="123" spans="1:6" ht="24.95" customHeight="1">
      <c r="A123" s="23"/>
      <c r="B123" s="28"/>
      <c r="C123" s="22"/>
      <c r="D123" s="23"/>
      <c r="E123" s="24"/>
      <c r="F123" s="24"/>
    </row>
    <row r="124" spans="1:6" ht="24.95" customHeight="1">
      <c r="A124" s="23">
        <f>SUBTOTAL(103,$C$7:C124)</f>
        <v>36</v>
      </c>
      <c r="B124" s="28" t="s">
        <v>94</v>
      </c>
      <c r="C124" s="22">
        <v>21.06</v>
      </c>
      <c r="D124" s="23" t="s">
        <v>29</v>
      </c>
      <c r="E124" s="24"/>
      <c r="F124" s="24">
        <f>C124*E124</f>
        <v>0</v>
      </c>
    </row>
    <row r="125" spans="1:6" ht="24.95" customHeight="1">
      <c r="A125" s="23"/>
      <c r="B125" s="28" t="s">
        <v>88</v>
      </c>
      <c r="C125" s="22"/>
      <c r="D125" s="23"/>
      <c r="E125" s="24"/>
      <c r="F125" s="24"/>
    </row>
    <row r="126" spans="1:6" ht="24.95" customHeight="1">
      <c r="A126" s="23"/>
      <c r="B126" s="28"/>
      <c r="C126" s="22"/>
      <c r="D126" s="23"/>
      <c r="E126" s="24"/>
      <c r="F126" s="24"/>
    </row>
    <row r="127" spans="1:6" ht="24.95" customHeight="1">
      <c r="A127" s="23">
        <f>SUBTOTAL(103,$C$7:C127)</f>
        <v>37</v>
      </c>
      <c r="B127" s="28" t="s">
        <v>87</v>
      </c>
      <c r="C127" s="22">
        <v>1340.4</v>
      </c>
      <c r="D127" s="23" t="s">
        <v>29</v>
      </c>
      <c r="E127" s="24"/>
      <c r="F127" s="24">
        <f>C127*E127</f>
        <v>0</v>
      </c>
    </row>
    <row r="128" spans="1:6" ht="24.95" customHeight="1">
      <c r="A128" s="23"/>
      <c r="B128" s="28" t="s">
        <v>86</v>
      </c>
      <c r="C128" s="22"/>
      <c r="D128" s="23"/>
      <c r="E128" s="24"/>
      <c r="F128" s="24"/>
    </row>
    <row r="129" spans="1:6" ht="24.95" customHeight="1">
      <c r="A129" s="23"/>
      <c r="B129" s="28"/>
      <c r="C129" s="22"/>
      <c r="D129" s="23"/>
      <c r="E129" s="24"/>
      <c r="F129" s="24"/>
    </row>
    <row r="130" spans="1:6" ht="24.95" customHeight="1">
      <c r="A130" s="23">
        <f>SUBTOTAL(103,$C$7:C130)</f>
        <v>38</v>
      </c>
      <c r="B130" s="28" t="s">
        <v>101</v>
      </c>
      <c r="C130" s="22">
        <v>14.9</v>
      </c>
      <c r="D130" s="23" t="s">
        <v>30</v>
      </c>
      <c r="E130" s="24"/>
      <c r="F130" s="24">
        <f t="shared" ref="F130" si="31">C130*E130</f>
        <v>0</v>
      </c>
    </row>
    <row r="131" spans="1:6" ht="24.95" customHeight="1">
      <c r="A131" s="23"/>
      <c r="B131" s="28" t="s">
        <v>91</v>
      </c>
      <c r="C131" s="22"/>
      <c r="D131" s="23"/>
      <c r="E131" s="24"/>
      <c r="F131" s="24"/>
    </row>
    <row r="132" spans="1:6" ht="24.95" customHeight="1">
      <c r="A132" s="23"/>
      <c r="B132" s="28"/>
      <c r="C132" s="22"/>
      <c r="D132" s="23"/>
      <c r="E132" s="24"/>
      <c r="F132" s="24"/>
    </row>
    <row r="133" spans="1:6" ht="36" customHeight="1">
      <c r="A133" s="23">
        <f>SUBTOTAL(103,$C$7:C133)</f>
        <v>39</v>
      </c>
      <c r="B133" s="28" t="s">
        <v>104</v>
      </c>
      <c r="C133" s="22">
        <v>15.9</v>
      </c>
      <c r="D133" s="23" t="s">
        <v>29</v>
      </c>
      <c r="E133" s="24"/>
      <c r="F133" s="24">
        <f t="shared" ref="F133" si="32">C133*E133</f>
        <v>0</v>
      </c>
    </row>
    <row r="134" spans="1:6" ht="24.95" customHeight="1">
      <c r="A134" s="23"/>
      <c r="B134" s="28" t="s">
        <v>103</v>
      </c>
      <c r="C134" s="22"/>
      <c r="D134" s="23"/>
      <c r="E134" s="24"/>
      <c r="F134" s="24"/>
    </row>
    <row r="135" spans="1:6" ht="24.95" customHeight="1">
      <c r="A135" s="23"/>
      <c r="B135" s="28"/>
      <c r="C135" s="22"/>
      <c r="D135" s="23"/>
      <c r="E135" s="24"/>
      <c r="F135" s="24"/>
    </row>
    <row r="136" spans="1:6" ht="24.95" customHeight="1">
      <c r="A136" s="23">
        <f>SUBTOTAL(103,$C$7:C136)</f>
        <v>40</v>
      </c>
      <c r="B136" s="28" t="s">
        <v>93</v>
      </c>
      <c r="C136" s="22">
        <v>98.699999999999989</v>
      </c>
      <c r="D136" s="23" t="s">
        <v>30</v>
      </c>
      <c r="E136" s="24"/>
      <c r="F136" s="24">
        <f t="shared" ref="F136" si="33">C136*E136</f>
        <v>0</v>
      </c>
    </row>
    <row r="137" spans="1:6" ht="24.95" customHeight="1">
      <c r="A137" s="23"/>
      <c r="B137" s="28" t="s">
        <v>95</v>
      </c>
      <c r="C137" s="22"/>
      <c r="D137" s="23"/>
      <c r="E137" s="24"/>
      <c r="F137" s="24"/>
    </row>
    <row r="138" spans="1:6" ht="24.95" customHeight="1">
      <c r="A138" s="23"/>
      <c r="B138" s="28"/>
      <c r="C138" s="22"/>
      <c r="D138" s="23"/>
      <c r="E138" s="27"/>
      <c r="F138" s="24"/>
    </row>
    <row r="139" spans="1:6" ht="24.95" customHeight="1">
      <c r="A139" s="23">
        <f>SUBTOTAL(103,$C$7:C139)</f>
        <v>41</v>
      </c>
      <c r="B139" s="28" t="s">
        <v>96</v>
      </c>
      <c r="C139" s="22">
        <v>150.52000000000001</v>
      </c>
      <c r="D139" s="23" t="s">
        <v>29</v>
      </c>
      <c r="E139" s="27"/>
      <c r="F139" s="24">
        <f t="shared" ref="F139" si="34">C139*E139</f>
        <v>0</v>
      </c>
    </row>
    <row r="140" spans="1:6" ht="24.95" customHeight="1">
      <c r="A140" s="23"/>
      <c r="B140" s="28" t="s">
        <v>97</v>
      </c>
      <c r="C140" s="22"/>
      <c r="D140" s="23"/>
      <c r="E140" s="27"/>
      <c r="F140" s="24"/>
    </row>
    <row r="141" spans="1:6" ht="24.95" customHeight="1">
      <c r="A141" s="23"/>
      <c r="B141" s="28"/>
      <c r="C141" s="22"/>
      <c r="D141" s="23"/>
      <c r="E141" s="27"/>
      <c r="F141" s="24"/>
    </row>
    <row r="142" spans="1:6" ht="29.25" customHeight="1">
      <c r="A142" s="23">
        <f>SUBTOTAL(103,$C$7:C142)</f>
        <v>42</v>
      </c>
      <c r="B142" s="28" t="s">
        <v>102</v>
      </c>
      <c r="C142" s="22">
        <v>20</v>
      </c>
      <c r="D142" s="23" t="s">
        <v>25</v>
      </c>
      <c r="E142" s="27"/>
      <c r="F142" s="24">
        <f>C142*E142</f>
        <v>0</v>
      </c>
    </row>
    <row r="143" spans="1:6" ht="24.95" customHeight="1">
      <c r="A143" s="23"/>
      <c r="B143" s="34" t="s">
        <v>455</v>
      </c>
      <c r="C143" s="22"/>
      <c r="D143" s="23"/>
      <c r="E143" s="24"/>
      <c r="F143" s="24"/>
    </row>
    <row r="144" spans="1:6" ht="24.95" customHeight="1">
      <c r="A144" s="23"/>
      <c r="B144" s="28"/>
      <c r="C144" s="22"/>
      <c r="D144" s="23"/>
      <c r="E144" s="24"/>
      <c r="F144" s="24"/>
    </row>
    <row r="145" spans="1:6" ht="24.95" customHeight="1">
      <c r="A145" s="23">
        <f>SUBTOTAL(103,$C$7:C145)</f>
        <v>43</v>
      </c>
      <c r="B145" s="28" t="s">
        <v>194</v>
      </c>
      <c r="C145" s="22">
        <v>20</v>
      </c>
      <c r="D145" s="23" t="s">
        <v>31</v>
      </c>
      <c r="E145" s="24"/>
      <c r="F145" s="24">
        <f>C145*E145</f>
        <v>0</v>
      </c>
    </row>
    <row r="146" spans="1:6" ht="24.95" customHeight="1">
      <c r="A146" s="23"/>
      <c r="B146" s="28" t="s">
        <v>193</v>
      </c>
      <c r="C146" s="22"/>
      <c r="D146" s="23"/>
      <c r="E146" s="24"/>
      <c r="F146" s="24"/>
    </row>
    <row r="147" spans="1:6" ht="24.95" customHeight="1">
      <c r="A147" s="23"/>
      <c r="B147" s="28"/>
      <c r="C147" s="22"/>
      <c r="D147" s="23"/>
      <c r="E147" s="24"/>
      <c r="F147" s="24"/>
    </row>
    <row r="148" spans="1:6" ht="24.95" customHeight="1">
      <c r="A148" s="23">
        <f>SUBTOTAL(103,$C$7:C148)</f>
        <v>44</v>
      </c>
      <c r="B148" s="28" t="s">
        <v>99</v>
      </c>
      <c r="C148" s="22">
        <v>60</v>
      </c>
      <c r="D148" s="23" t="s">
        <v>92</v>
      </c>
      <c r="E148" s="24"/>
      <c r="F148" s="24">
        <f t="shared" ref="F148" si="35">C148*E148</f>
        <v>0</v>
      </c>
    </row>
    <row r="149" spans="1:6" ht="24.95" customHeight="1">
      <c r="A149" s="23"/>
      <c r="B149" s="28" t="s">
        <v>98</v>
      </c>
      <c r="C149" s="22"/>
      <c r="D149" s="23"/>
      <c r="E149" s="24"/>
      <c r="F149" s="24"/>
    </row>
    <row r="150" spans="1:6" ht="24.95" customHeight="1">
      <c r="A150" s="23"/>
      <c r="B150" s="28"/>
      <c r="C150" s="22"/>
      <c r="D150" s="23"/>
      <c r="E150" s="27"/>
      <c r="F150" s="24"/>
    </row>
    <row r="151" spans="1:6" ht="24.95" customHeight="1">
      <c r="A151" s="23">
        <f>SUBTOTAL(103,$C$7:C151)</f>
        <v>45</v>
      </c>
      <c r="B151" s="28" t="s">
        <v>575</v>
      </c>
      <c r="C151" s="22">
        <v>12.6</v>
      </c>
      <c r="D151" s="23" t="s">
        <v>29</v>
      </c>
      <c r="E151" s="27"/>
      <c r="F151" s="24">
        <f t="shared" ref="F151" si="36">C151*E151</f>
        <v>0</v>
      </c>
    </row>
    <row r="152" spans="1:6" ht="24.95" customHeight="1">
      <c r="A152" s="23"/>
      <c r="B152" s="41" t="s">
        <v>466</v>
      </c>
      <c r="C152" s="22"/>
      <c r="D152" s="23"/>
      <c r="E152" s="27"/>
      <c r="F152" s="24"/>
    </row>
    <row r="153" spans="1:6" ht="24.95" customHeight="1">
      <c r="A153" s="23"/>
      <c r="B153" s="28"/>
      <c r="C153" s="22"/>
      <c r="D153" s="23"/>
      <c r="E153" s="27"/>
      <c r="F153" s="24"/>
    </row>
    <row r="154" spans="1:6" ht="24.95" customHeight="1">
      <c r="A154" s="23">
        <f>SUBTOTAL(103,$C$7:C154)</f>
        <v>46</v>
      </c>
      <c r="B154" s="41" t="s">
        <v>100</v>
      </c>
      <c r="C154" s="22">
        <v>55.04</v>
      </c>
      <c r="D154" s="23" t="s">
        <v>29</v>
      </c>
      <c r="E154" s="27"/>
      <c r="F154" s="24">
        <f t="shared" ref="F154" si="37">C154*E154</f>
        <v>0</v>
      </c>
    </row>
    <row r="155" spans="1:6" ht="24.95" customHeight="1">
      <c r="A155" s="23"/>
      <c r="B155" s="41" t="s">
        <v>563</v>
      </c>
      <c r="C155" s="22"/>
      <c r="D155" s="23"/>
      <c r="E155" s="27"/>
      <c r="F155" s="24"/>
    </row>
    <row r="156" spans="1:6" ht="24.95" customHeight="1">
      <c r="A156" s="23"/>
      <c r="B156" s="28"/>
      <c r="C156" s="22"/>
      <c r="D156" s="23"/>
      <c r="E156" s="27"/>
      <c r="F156" s="24"/>
    </row>
    <row r="157" spans="1:6" ht="24.95" customHeight="1">
      <c r="A157" s="23">
        <f>SUBTOTAL(103,$C$7:C157)</f>
        <v>47</v>
      </c>
      <c r="B157" s="41" t="s">
        <v>576</v>
      </c>
      <c r="C157" s="22">
        <v>141.38000000000002</v>
      </c>
      <c r="D157" s="23" t="s">
        <v>29</v>
      </c>
      <c r="E157" s="27"/>
      <c r="F157" s="24">
        <f t="shared" ref="F157" si="38">C157*E157</f>
        <v>0</v>
      </c>
    </row>
    <row r="158" spans="1:6" ht="24.95" customHeight="1">
      <c r="A158" s="23"/>
      <c r="B158" s="41" t="s">
        <v>467</v>
      </c>
      <c r="C158" s="22"/>
      <c r="D158" s="23"/>
      <c r="E158" s="27"/>
      <c r="F158" s="24"/>
    </row>
    <row r="159" spans="1:6" ht="30" customHeight="1">
      <c r="A159" s="23"/>
      <c r="B159" s="28"/>
      <c r="C159" s="22"/>
      <c r="D159" s="23"/>
      <c r="E159" s="27"/>
      <c r="F159" s="24"/>
    </row>
    <row r="160" spans="1:6" ht="24.95" customHeight="1">
      <c r="A160" s="23">
        <f>SUBTOTAL(103,$C$7:C160)</f>
        <v>48</v>
      </c>
      <c r="B160" s="41" t="s">
        <v>590</v>
      </c>
      <c r="C160" s="22">
        <v>20.700000000000003</v>
      </c>
      <c r="D160" s="23" t="s">
        <v>29</v>
      </c>
      <c r="E160" s="27"/>
      <c r="F160" s="24">
        <f t="shared" ref="F160" si="39">C160*E160</f>
        <v>0</v>
      </c>
    </row>
    <row r="161" spans="1:6" ht="24.95" customHeight="1">
      <c r="A161" s="23"/>
      <c r="B161" s="41" t="s">
        <v>589</v>
      </c>
      <c r="C161" s="22"/>
      <c r="D161" s="23"/>
      <c r="E161" s="27"/>
      <c r="F161" s="24"/>
    </row>
    <row r="162" spans="1:6" ht="30" customHeight="1">
      <c r="A162" s="23"/>
      <c r="B162" s="28"/>
      <c r="C162" s="22"/>
      <c r="D162" s="23"/>
      <c r="E162" s="27"/>
      <c r="F162" s="24"/>
    </row>
    <row r="163" spans="1:6" ht="24.95" customHeight="1">
      <c r="A163" s="23">
        <f>SUBTOTAL(103,$C$7:C163)</f>
        <v>48</v>
      </c>
      <c r="B163" s="28" t="s">
        <v>488</v>
      </c>
      <c r="C163" s="22"/>
      <c r="D163" s="23"/>
      <c r="E163" s="24"/>
      <c r="F163" s="24">
        <f t="shared" ref="F163" si="40">C163*E163</f>
        <v>0</v>
      </c>
    </row>
    <row r="164" spans="1:6" ht="24.95" customHeight="1">
      <c r="A164" s="23"/>
      <c r="B164" s="28" t="s">
        <v>23</v>
      </c>
      <c r="C164" s="22"/>
      <c r="D164" s="23"/>
      <c r="E164" s="24"/>
      <c r="F164" s="24"/>
    </row>
    <row r="165" spans="1:6" ht="24.95" customHeight="1">
      <c r="A165" s="23"/>
      <c r="B165" s="28"/>
      <c r="C165" s="22"/>
      <c r="D165" s="23"/>
      <c r="E165" s="24"/>
      <c r="F165" s="24"/>
    </row>
    <row r="166" spans="1:6" ht="24.95" customHeight="1">
      <c r="A166" s="23"/>
      <c r="B166" s="18"/>
      <c r="C166" s="22"/>
      <c r="D166" s="23"/>
      <c r="E166" s="38" t="s">
        <v>492</v>
      </c>
      <c r="F166" s="38">
        <f>SUBTOTAL(9,F109:F165)</f>
        <v>0</v>
      </c>
    </row>
    <row r="167" spans="1:6" ht="24.95" customHeight="1">
      <c r="A167" s="23"/>
      <c r="B167" s="18"/>
      <c r="C167" s="22"/>
      <c r="D167" s="23"/>
      <c r="E167" s="24"/>
      <c r="F167" s="24"/>
    </row>
    <row r="168" spans="1:6" s="48" customFormat="1" ht="30" customHeight="1">
      <c r="A168" s="42" t="s">
        <v>495</v>
      </c>
      <c r="B168" s="43" t="s">
        <v>496</v>
      </c>
      <c r="C168" s="45"/>
      <c r="D168" s="46"/>
      <c r="E168" s="47"/>
      <c r="F168" s="47"/>
    </row>
    <row r="169" spans="1:6" ht="24.95" customHeight="1">
      <c r="A169" s="23">
        <f>SUBTOTAL(103,$C$7:C169)</f>
        <v>49</v>
      </c>
      <c r="B169" s="28" t="s">
        <v>107</v>
      </c>
      <c r="C169" s="22">
        <v>554.04</v>
      </c>
      <c r="D169" s="23" t="s">
        <v>29</v>
      </c>
      <c r="E169" s="24"/>
      <c r="F169" s="24">
        <f t="shared" ref="F169" si="41">C169*E169</f>
        <v>0</v>
      </c>
    </row>
    <row r="170" spans="1:6" ht="24.95" customHeight="1">
      <c r="A170" s="23"/>
      <c r="B170" s="28" t="s">
        <v>105</v>
      </c>
      <c r="C170" s="22"/>
      <c r="D170" s="23"/>
      <c r="E170" s="24"/>
      <c r="F170" s="24"/>
    </row>
    <row r="171" spans="1:6" ht="24.95" customHeight="1">
      <c r="A171" s="23"/>
      <c r="B171" s="28"/>
      <c r="C171" s="22"/>
      <c r="D171" s="23"/>
      <c r="E171" s="24"/>
      <c r="F171" s="24"/>
    </row>
    <row r="172" spans="1:6" ht="24.95" customHeight="1">
      <c r="A172" s="23">
        <f>SUBTOTAL(103,$C$7:C172)</f>
        <v>50</v>
      </c>
      <c r="B172" s="41" t="s">
        <v>578</v>
      </c>
      <c r="C172" s="22">
        <v>1</v>
      </c>
      <c r="D172" s="23" t="s">
        <v>31</v>
      </c>
      <c r="E172" s="24"/>
      <c r="F172" s="24">
        <f t="shared" ref="F172" si="42">C172*E172</f>
        <v>0</v>
      </c>
    </row>
    <row r="173" spans="1:6" ht="24.95" customHeight="1">
      <c r="A173" s="23"/>
      <c r="B173" s="41" t="s">
        <v>448</v>
      </c>
      <c r="C173" s="22"/>
      <c r="D173" s="23"/>
      <c r="E173" s="24"/>
      <c r="F173" s="24"/>
    </row>
    <row r="174" spans="1:6" ht="24.95" customHeight="1">
      <c r="A174" s="23"/>
      <c r="B174" s="41"/>
      <c r="C174" s="22"/>
      <c r="D174" s="23"/>
      <c r="E174" s="24"/>
      <c r="F174" s="24"/>
    </row>
    <row r="175" spans="1:6" ht="24.95" customHeight="1">
      <c r="A175" s="23">
        <f>SUBTOTAL(103,$C$7:C175)</f>
        <v>51</v>
      </c>
      <c r="B175" s="41" t="s">
        <v>580</v>
      </c>
      <c r="C175" s="22">
        <v>13.59</v>
      </c>
      <c r="D175" s="23" t="s">
        <v>29</v>
      </c>
      <c r="E175" s="24"/>
      <c r="F175" s="24">
        <f t="shared" ref="F175:F205" si="43">C175*E175</f>
        <v>0</v>
      </c>
    </row>
    <row r="176" spans="1:6" ht="24.95" customHeight="1">
      <c r="A176" s="23"/>
      <c r="B176" s="41" t="s">
        <v>579</v>
      </c>
      <c r="C176" s="22"/>
      <c r="D176" s="23"/>
      <c r="E176" s="24"/>
      <c r="F176" s="24"/>
    </row>
    <row r="177" spans="1:6" ht="24.95" customHeight="1">
      <c r="A177" s="23"/>
      <c r="B177" s="41"/>
      <c r="C177" s="22"/>
      <c r="D177" s="23"/>
      <c r="E177" s="24"/>
      <c r="F177" s="24"/>
    </row>
    <row r="178" spans="1:6" ht="24.95" customHeight="1">
      <c r="A178" s="23">
        <f>SUBTOTAL(103,$C$7:C178)</f>
        <v>52</v>
      </c>
      <c r="B178" s="28" t="s">
        <v>108</v>
      </c>
      <c r="C178" s="22">
        <v>13.59</v>
      </c>
      <c r="D178" s="23" t="s">
        <v>29</v>
      </c>
      <c r="E178" s="24"/>
      <c r="F178" s="24">
        <f t="shared" ref="F178" si="44">C178*E178</f>
        <v>0</v>
      </c>
    </row>
    <row r="179" spans="1:6" ht="24.95" customHeight="1">
      <c r="A179" s="23"/>
      <c r="B179" s="28" t="s">
        <v>106</v>
      </c>
      <c r="C179" s="22"/>
      <c r="D179" s="23"/>
      <c r="E179" s="24"/>
      <c r="F179" s="24"/>
    </row>
    <row r="180" spans="1:6" ht="24.95" customHeight="1">
      <c r="A180" s="23"/>
      <c r="B180" s="28"/>
      <c r="C180" s="22"/>
      <c r="D180" s="23"/>
      <c r="E180" s="24"/>
      <c r="F180" s="24"/>
    </row>
    <row r="181" spans="1:6" ht="24.95" customHeight="1">
      <c r="A181" s="23">
        <f>SUBTOTAL(103,$C$7:C181)</f>
        <v>53</v>
      </c>
      <c r="B181" s="28" t="s">
        <v>110</v>
      </c>
      <c r="C181" s="22">
        <v>35</v>
      </c>
      <c r="D181" s="23" t="s">
        <v>30</v>
      </c>
      <c r="E181" s="24"/>
      <c r="F181" s="24">
        <f t="shared" si="43"/>
        <v>0</v>
      </c>
    </row>
    <row r="182" spans="1:6" ht="24.95" customHeight="1">
      <c r="A182" s="23"/>
      <c r="B182" s="28" t="s">
        <v>471</v>
      </c>
      <c r="C182" s="22"/>
      <c r="D182" s="23"/>
      <c r="E182" s="24"/>
      <c r="F182" s="24"/>
    </row>
    <row r="183" spans="1:6" ht="24.95" customHeight="1">
      <c r="A183" s="23"/>
      <c r="B183" s="28"/>
      <c r="C183" s="22"/>
      <c r="D183" s="23"/>
      <c r="E183" s="24"/>
      <c r="F183" s="24"/>
    </row>
    <row r="184" spans="1:6" ht="24.95" customHeight="1">
      <c r="A184" s="23">
        <f>SUBTOTAL(103,$C$7:C184)</f>
        <v>54</v>
      </c>
      <c r="B184" s="28" t="s">
        <v>110</v>
      </c>
      <c r="C184" s="22">
        <v>35</v>
      </c>
      <c r="D184" s="23" t="s">
        <v>92</v>
      </c>
      <c r="E184" s="24"/>
      <c r="F184" s="24">
        <f t="shared" ref="F184" si="45">C184*E184</f>
        <v>0</v>
      </c>
    </row>
    <row r="185" spans="1:6" ht="24.95" customHeight="1">
      <c r="A185" s="23"/>
      <c r="B185" s="28" t="s">
        <v>591</v>
      </c>
      <c r="C185" s="22"/>
      <c r="D185" s="23"/>
      <c r="E185" s="24"/>
      <c r="F185" s="24"/>
    </row>
    <row r="186" spans="1:6" ht="24.95" customHeight="1">
      <c r="A186" s="23"/>
      <c r="B186" s="28"/>
      <c r="C186" s="22"/>
      <c r="D186" s="23"/>
      <c r="E186" s="24"/>
      <c r="F186" s="24"/>
    </row>
    <row r="187" spans="1:6" ht="24.95" customHeight="1">
      <c r="A187" s="23">
        <f>SUBTOTAL(103,$C$7:C187)</f>
        <v>55</v>
      </c>
      <c r="B187" s="18" t="s">
        <v>122</v>
      </c>
      <c r="C187" s="22">
        <v>72</v>
      </c>
      <c r="D187" s="23" t="s">
        <v>30</v>
      </c>
      <c r="E187" s="24"/>
      <c r="F187" s="24">
        <f t="shared" ref="F187" si="46">C187*E187</f>
        <v>0</v>
      </c>
    </row>
    <row r="188" spans="1:6" ht="24.95" customHeight="1">
      <c r="A188" s="23"/>
      <c r="B188" s="28" t="s">
        <v>115</v>
      </c>
      <c r="C188" s="22"/>
      <c r="D188" s="23"/>
      <c r="E188" s="24"/>
      <c r="F188" s="24"/>
    </row>
    <row r="189" spans="1:6" ht="24.95" customHeight="1">
      <c r="A189" s="23"/>
      <c r="B189" s="18"/>
      <c r="C189" s="22"/>
      <c r="D189" s="23"/>
      <c r="E189" s="24"/>
      <c r="F189" s="24"/>
    </row>
    <row r="190" spans="1:6" ht="24.95" customHeight="1">
      <c r="A190" s="23">
        <f>SUBTOTAL(103,$C$7:C190)</f>
        <v>56</v>
      </c>
      <c r="B190" s="28" t="s">
        <v>119</v>
      </c>
      <c r="C190" s="22">
        <v>20.170000000000002</v>
      </c>
      <c r="D190" s="23" t="s">
        <v>30</v>
      </c>
      <c r="E190" s="24"/>
      <c r="F190" s="24">
        <f t="shared" ref="F190" si="47">C190*E190</f>
        <v>0</v>
      </c>
    </row>
    <row r="191" spans="1:6" ht="24.95" customHeight="1">
      <c r="A191" s="23"/>
      <c r="B191" s="28" t="s">
        <v>473</v>
      </c>
      <c r="C191" s="22"/>
      <c r="D191" s="23"/>
      <c r="E191" s="24"/>
      <c r="F191" s="24"/>
    </row>
    <row r="192" spans="1:6" ht="24.95" customHeight="1">
      <c r="A192" s="23"/>
      <c r="B192" s="28"/>
      <c r="C192" s="22"/>
      <c r="D192" s="23"/>
      <c r="E192" s="24"/>
      <c r="F192" s="24"/>
    </row>
    <row r="193" spans="1:6" ht="24.95" customHeight="1">
      <c r="A193" s="23">
        <f>SUBTOTAL(103,$C$7:C193)</f>
        <v>57</v>
      </c>
      <c r="B193" s="28" t="s">
        <v>119</v>
      </c>
      <c r="C193" s="22">
        <v>20.170000000000002</v>
      </c>
      <c r="D193" s="23" t="s">
        <v>30</v>
      </c>
      <c r="E193" s="24"/>
      <c r="F193" s="24">
        <f t="shared" si="43"/>
        <v>0</v>
      </c>
    </row>
    <row r="194" spans="1:6" ht="24.95" customHeight="1">
      <c r="A194" s="23"/>
      <c r="B194" s="28" t="s">
        <v>116</v>
      </c>
      <c r="C194" s="22"/>
      <c r="D194" s="23"/>
      <c r="E194" s="24"/>
      <c r="F194" s="24"/>
    </row>
    <row r="195" spans="1:6" ht="24.95" customHeight="1">
      <c r="A195" s="23"/>
      <c r="B195" s="28"/>
      <c r="C195" s="22"/>
      <c r="D195" s="23"/>
      <c r="E195" s="24"/>
      <c r="F195" s="24"/>
    </row>
    <row r="196" spans="1:6" ht="24.95" customHeight="1">
      <c r="A196" s="23">
        <f>SUBTOTAL(103,$C$7:C196)</f>
        <v>58</v>
      </c>
      <c r="B196" s="28" t="s">
        <v>118</v>
      </c>
      <c r="C196" s="22">
        <v>48.05</v>
      </c>
      <c r="D196" s="23" t="s">
        <v>30</v>
      </c>
      <c r="E196" s="24"/>
      <c r="F196" s="24">
        <f t="shared" ref="F196" si="48">C196*E196</f>
        <v>0</v>
      </c>
    </row>
    <row r="197" spans="1:6" ht="24.95" customHeight="1">
      <c r="A197" s="23"/>
      <c r="B197" s="28" t="s">
        <v>117</v>
      </c>
      <c r="C197" s="22"/>
      <c r="D197" s="23"/>
      <c r="E197" s="24"/>
      <c r="F197" s="24"/>
    </row>
    <row r="198" spans="1:6" ht="24.95" customHeight="1">
      <c r="A198" s="23"/>
      <c r="B198" s="28"/>
      <c r="C198" s="22"/>
      <c r="D198" s="23"/>
      <c r="E198" s="24"/>
      <c r="F198" s="24"/>
    </row>
    <row r="199" spans="1:6" ht="24.95" customHeight="1">
      <c r="A199" s="23">
        <f>SUBTOTAL(103,$C$7:C199)</f>
        <v>59</v>
      </c>
      <c r="B199" s="18" t="s">
        <v>114</v>
      </c>
      <c r="C199" s="22">
        <v>637.14599999999996</v>
      </c>
      <c r="D199" s="23" t="s">
        <v>29</v>
      </c>
      <c r="E199" s="24"/>
      <c r="F199" s="24">
        <f t="shared" ref="F199" si="49">C199*E199</f>
        <v>0</v>
      </c>
    </row>
    <row r="200" spans="1:6" ht="24.95" customHeight="1">
      <c r="A200" s="23"/>
      <c r="B200" s="28" t="s">
        <v>139</v>
      </c>
      <c r="C200" s="22"/>
      <c r="D200" s="23"/>
      <c r="E200" s="24"/>
      <c r="F200" s="24"/>
    </row>
    <row r="201" spans="1:6" ht="24.95" customHeight="1">
      <c r="A201" s="23"/>
      <c r="B201" s="18"/>
      <c r="C201" s="22"/>
      <c r="D201" s="23"/>
      <c r="E201" s="24"/>
      <c r="F201" s="24"/>
    </row>
    <row r="202" spans="1:6" ht="24.95" customHeight="1">
      <c r="A202" s="23">
        <f>SUBTOTAL(103,$C$7:C202)</f>
        <v>60</v>
      </c>
      <c r="B202" s="28" t="s">
        <v>137</v>
      </c>
      <c r="C202" s="22">
        <v>155.05000000000001</v>
      </c>
      <c r="D202" s="23" t="s">
        <v>30</v>
      </c>
      <c r="E202" s="24"/>
      <c r="F202" s="24">
        <f t="shared" ref="F202" si="50">C202*E202</f>
        <v>0</v>
      </c>
    </row>
    <row r="203" spans="1:6" ht="24.95" customHeight="1">
      <c r="A203" s="23"/>
      <c r="B203" s="28" t="s">
        <v>138</v>
      </c>
      <c r="C203" s="22"/>
      <c r="D203" s="23"/>
      <c r="E203" s="24"/>
      <c r="F203" s="24"/>
    </row>
    <row r="204" spans="1:6" ht="24.95" customHeight="1">
      <c r="A204" s="23"/>
      <c r="B204" s="28"/>
      <c r="C204" s="22"/>
      <c r="D204" s="23"/>
      <c r="E204" s="24"/>
      <c r="F204" s="24"/>
    </row>
    <row r="205" spans="1:6" ht="24.95" customHeight="1">
      <c r="A205" s="23">
        <f>SUBTOTAL(103,$C$7:C205)</f>
        <v>61</v>
      </c>
      <c r="B205" s="18" t="s">
        <v>112</v>
      </c>
      <c r="C205" s="22">
        <v>17</v>
      </c>
      <c r="D205" s="23" t="s">
        <v>111</v>
      </c>
      <c r="E205" s="24"/>
      <c r="F205" s="24">
        <f t="shared" si="43"/>
        <v>0</v>
      </c>
    </row>
    <row r="206" spans="1:6" ht="24.95" customHeight="1">
      <c r="A206" s="23"/>
      <c r="B206" s="28" t="s">
        <v>113</v>
      </c>
      <c r="C206" s="22"/>
      <c r="D206" s="23"/>
      <c r="E206" s="24"/>
      <c r="F206" s="24"/>
    </row>
    <row r="207" spans="1:6" ht="24.95" customHeight="1">
      <c r="A207" s="23"/>
      <c r="B207" s="18"/>
      <c r="C207" s="22"/>
      <c r="D207" s="23"/>
      <c r="E207" s="24"/>
      <c r="F207" s="24"/>
    </row>
    <row r="208" spans="1:6" ht="24.95" customHeight="1">
      <c r="A208" s="23">
        <f>SUBTOTAL(103,$C$7:C208)</f>
        <v>61</v>
      </c>
      <c r="B208" s="28" t="s">
        <v>488</v>
      </c>
      <c r="C208" s="22"/>
      <c r="D208" s="23"/>
      <c r="E208" s="24"/>
      <c r="F208" s="24"/>
    </row>
    <row r="209" spans="1:6" ht="24.95" customHeight="1">
      <c r="A209" s="23"/>
      <c r="B209" s="28" t="s">
        <v>23</v>
      </c>
      <c r="C209" s="22"/>
      <c r="D209" s="23"/>
      <c r="E209" s="24"/>
      <c r="F209" s="24"/>
    </row>
    <row r="210" spans="1:6" ht="24.95" customHeight="1">
      <c r="A210" s="23"/>
      <c r="B210" s="28"/>
      <c r="C210" s="22"/>
      <c r="D210" s="23"/>
      <c r="E210" s="24"/>
      <c r="F210" s="24"/>
    </row>
    <row r="211" spans="1:6" ht="24.95" customHeight="1">
      <c r="A211" s="23"/>
      <c r="B211" s="18"/>
      <c r="C211" s="22"/>
      <c r="D211" s="23"/>
      <c r="E211" s="38" t="s">
        <v>497</v>
      </c>
      <c r="F211" s="38">
        <f>SUBTOTAL(9,F169:F210)</f>
        <v>0</v>
      </c>
    </row>
    <row r="212" spans="1:6" ht="24.95" customHeight="1">
      <c r="A212" s="23"/>
      <c r="B212" s="18"/>
      <c r="C212" s="22"/>
      <c r="D212" s="23"/>
      <c r="E212" s="24"/>
      <c r="F212" s="24"/>
    </row>
    <row r="213" spans="1:6" ht="30" customHeight="1">
      <c r="A213" s="42" t="s">
        <v>498</v>
      </c>
      <c r="B213" s="43" t="s">
        <v>499</v>
      </c>
      <c r="C213" s="45"/>
      <c r="D213" s="46"/>
      <c r="E213" s="47"/>
      <c r="F213" s="47"/>
    </row>
    <row r="214" spans="1:6" ht="24.95" customHeight="1">
      <c r="A214" s="23">
        <f>SUBTOTAL(103,$C$7:C214)</f>
        <v>62</v>
      </c>
      <c r="B214" s="28" t="s">
        <v>144</v>
      </c>
      <c r="C214" s="22">
        <v>250.81399999999999</v>
      </c>
      <c r="D214" s="23" t="s">
        <v>29</v>
      </c>
      <c r="E214" s="24"/>
      <c r="F214" s="24">
        <f t="shared" ref="F214" si="51">C214*E214</f>
        <v>0</v>
      </c>
    </row>
    <row r="215" spans="1:6" ht="24.95" customHeight="1">
      <c r="A215" s="23"/>
      <c r="B215" s="28" t="s">
        <v>143</v>
      </c>
      <c r="C215" s="22"/>
      <c r="D215" s="23"/>
      <c r="E215" s="24"/>
      <c r="F215" s="24"/>
    </row>
    <row r="216" spans="1:6" ht="24.95" customHeight="1">
      <c r="A216" s="23"/>
      <c r="B216" s="28"/>
      <c r="C216" s="22"/>
      <c r="D216" s="23"/>
      <c r="E216" s="24"/>
      <c r="F216" s="24"/>
    </row>
    <row r="217" spans="1:6" ht="24.95" customHeight="1">
      <c r="A217" s="23">
        <f>SUBTOTAL(103,$C$7:C217)</f>
        <v>63</v>
      </c>
      <c r="B217" s="18" t="s">
        <v>123</v>
      </c>
      <c r="C217" s="22">
        <v>89.355000000000004</v>
      </c>
      <c r="D217" s="23" t="s">
        <v>29</v>
      </c>
      <c r="E217" s="27"/>
      <c r="F217" s="24">
        <f t="shared" ref="F217" si="52">C217*E217</f>
        <v>0</v>
      </c>
    </row>
    <row r="218" spans="1:6" ht="24.95" customHeight="1">
      <c r="A218" s="23"/>
      <c r="B218" s="28" t="s">
        <v>120</v>
      </c>
      <c r="C218" s="22"/>
      <c r="D218" s="23"/>
      <c r="E218" s="27"/>
      <c r="F218" s="24"/>
    </row>
    <row r="219" spans="1:6" ht="24.95" customHeight="1">
      <c r="A219" s="23"/>
      <c r="B219" s="18"/>
      <c r="C219" s="22"/>
      <c r="D219" s="23"/>
      <c r="E219" s="27"/>
      <c r="F219" s="24"/>
    </row>
    <row r="220" spans="1:6" ht="24.95" customHeight="1">
      <c r="A220" s="23">
        <f>SUBTOTAL(103,$C$7:C220)</f>
        <v>64</v>
      </c>
      <c r="B220" s="18" t="s">
        <v>124</v>
      </c>
      <c r="C220" s="22">
        <v>28.539000000000001</v>
      </c>
      <c r="D220" s="23" t="s">
        <v>29</v>
      </c>
      <c r="E220" s="27"/>
      <c r="F220" s="24">
        <f t="shared" ref="F220:F259" si="53">C220*E220</f>
        <v>0</v>
      </c>
    </row>
    <row r="221" spans="1:6" ht="24.95" customHeight="1">
      <c r="A221" s="23"/>
      <c r="B221" s="28" t="s">
        <v>121</v>
      </c>
      <c r="C221" s="22"/>
      <c r="D221" s="23"/>
      <c r="E221" s="27"/>
      <c r="F221" s="24"/>
    </row>
    <row r="222" spans="1:6" ht="24.95" customHeight="1">
      <c r="A222" s="23"/>
      <c r="B222" s="18"/>
      <c r="C222" s="22"/>
      <c r="D222" s="23"/>
      <c r="E222" s="27"/>
      <c r="F222" s="24"/>
    </row>
    <row r="223" spans="1:6" ht="24.95" customHeight="1">
      <c r="A223" s="23">
        <f>SUBTOTAL(103,$C$7:C223)</f>
        <v>65</v>
      </c>
      <c r="B223" s="52" t="s">
        <v>583</v>
      </c>
      <c r="C223" s="22">
        <v>117.89</v>
      </c>
      <c r="D223" s="23" t="s">
        <v>29</v>
      </c>
      <c r="E223" s="27"/>
      <c r="F223" s="24">
        <f t="shared" ref="F223" si="54">C223*E223</f>
        <v>0</v>
      </c>
    </row>
    <row r="224" spans="1:6" ht="24.95" customHeight="1">
      <c r="A224" s="23"/>
      <c r="B224" s="41" t="s">
        <v>453</v>
      </c>
      <c r="C224" s="22"/>
      <c r="D224" s="23"/>
      <c r="E224" s="27"/>
      <c r="F224" s="24"/>
    </row>
    <row r="225" spans="1:6" ht="24.95" customHeight="1">
      <c r="A225" s="23"/>
      <c r="B225" s="52"/>
      <c r="C225" s="22"/>
      <c r="D225" s="23"/>
      <c r="E225" s="24"/>
      <c r="F225" s="24"/>
    </row>
    <row r="226" spans="1:6" ht="24.95" customHeight="1">
      <c r="A226" s="23">
        <f>SUBTOTAL(103,$C$7:C226)</f>
        <v>66</v>
      </c>
      <c r="B226" s="41" t="s">
        <v>582</v>
      </c>
      <c r="C226" s="22">
        <v>25.949000000000002</v>
      </c>
      <c r="D226" s="23" t="s">
        <v>29</v>
      </c>
      <c r="E226" s="24"/>
      <c r="F226" s="24">
        <f>C226*E226</f>
        <v>0</v>
      </c>
    </row>
    <row r="227" spans="1:6" ht="24.95" customHeight="1">
      <c r="A227" s="23"/>
      <c r="B227" s="41" t="s">
        <v>581</v>
      </c>
      <c r="C227" s="22"/>
      <c r="D227" s="23"/>
      <c r="E227" s="24"/>
      <c r="F227" s="24"/>
    </row>
    <row r="228" spans="1:6" ht="24.95" customHeight="1">
      <c r="A228" s="23"/>
      <c r="B228" s="52"/>
      <c r="C228" s="22"/>
      <c r="D228" s="23"/>
      <c r="E228" s="24"/>
      <c r="F228" s="24"/>
    </row>
    <row r="229" spans="1:6" ht="24.95" customHeight="1">
      <c r="A229" s="23">
        <f>SUBTOTAL(103,$C$7:C229)</f>
        <v>67</v>
      </c>
      <c r="B229" s="18" t="s">
        <v>129</v>
      </c>
      <c r="C229" s="22">
        <v>25.949000000000002</v>
      </c>
      <c r="D229" s="23" t="s">
        <v>29</v>
      </c>
      <c r="E229" s="24"/>
      <c r="F229" s="24">
        <f>C229*E229</f>
        <v>0</v>
      </c>
    </row>
    <row r="230" spans="1:6" ht="24.95" customHeight="1">
      <c r="A230" s="23"/>
      <c r="B230" s="28" t="s">
        <v>125</v>
      </c>
      <c r="C230" s="22"/>
      <c r="D230" s="23"/>
      <c r="E230" s="24"/>
      <c r="F230" s="24"/>
    </row>
    <row r="231" spans="1:6" ht="24.95" customHeight="1">
      <c r="A231" s="23"/>
      <c r="B231" s="18"/>
      <c r="C231" s="22"/>
      <c r="D231" s="23"/>
      <c r="E231" s="24"/>
      <c r="F231" s="24"/>
    </row>
    <row r="232" spans="1:6" ht="24.95" customHeight="1">
      <c r="A232" s="23">
        <f>SUBTOTAL(103,$C$7:C232)</f>
        <v>68</v>
      </c>
      <c r="B232" s="28" t="s">
        <v>127</v>
      </c>
      <c r="C232" s="22">
        <v>1456.24</v>
      </c>
      <c r="D232" s="23" t="s">
        <v>29</v>
      </c>
      <c r="E232" s="24"/>
      <c r="F232" s="24">
        <f t="shared" ref="F232" si="55">C232*E232</f>
        <v>0</v>
      </c>
    </row>
    <row r="233" spans="1:6" ht="24.95" customHeight="1">
      <c r="A233" s="23"/>
      <c r="B233" s="28" t="s">
        <v>449</v>
      </c>
      <c r="C233" s="22"/>
      <c r="D233" s="23"/>
      <c r="E233" s="24"/>
      <c r="F233" s="24"/>
    </row>
    <row r="234" spans="1:6" ht="24.95" customHeight="1">
      <c r="A234" s="23"/>
      <c r="B234" s="28"/>
      <c r="C234" s="22"/>
      <c r="D234" s="23"/>
      <c r="E234" s="24"/>
      <c r="F234" s="24"/>
    </row>
    <row r="235" spans="1:6" ht="24.95" customHeight="1">
      <c r="A235" s="23">
        <f>SUBTOTAL(103,$C$7:C235)</f>
        <v>69</v>
      </c>
      <c r="B235" s="18" t="s">
        <v>128</v>
      </c>
      <c r="C235" s="22">
        <v>670</v>
      </c>
      <c r="D235" s="23" t="s">
        <v>30</v>
      </c>
      <c r="E235" s="24"/>
      <c r="F235" s="24">
        <f t="shared" si="53"/>
        <v>0</v>
      </c>
    </row>
    <row r="236" spans="1:6" ht="24.95" customHeight="1">
      <c r="A236" s="23"/>
      <c r="B236" s="28" t="s">
        <v>126</v>
      </c>
      <c r="C236" s="22"/>
      <c r="D236" s="23"/>
      <c r="E236" s="24"/>
      <c r="F236" s="24"/>
    </row>
    <row r="237" spans="1:6" ht="24.95" customHeight="1">
      <c r="A237" s="23"/>
      <c r="B237" s="18"/>
      <c r="C237" s="22"/>
      <c r="D237" s="23"/>
      <c r="E237" s="24"/>
      <c r="F237" s="24"/>
    </row>
    <row r="238" spans="1:6" ht="24.95" customHeight="1">
      <c r="A238" s="23">
        <f>SUBTOTAL(103,$C$7:C238)</f>
        <v>70</v>
      </c>
      <c r="B238" s="28" t="s">
        <v>155</v>
      </c>
      <c r="C238" s="22">
        <v>13.6</v>
      </c>
      <c r="D238" s="23" t="s">
        <v>30</v>
      </c>
      <c r="E238" s="24"/>
      <c r="F238" s="24">
        <f t="shared" ref="F238" si="56">C238*E238</f>
        <v>0</v>
      </c>
    </row>
    <row r="239" spans="1:6" ht="24.95" customHeight="1">
      <c r="A239" s="23"/>
      <c r="B239" s="28" t="s">
        <v>474</v>
      </c>
      <c r="C239" s="22"/>
      <c r="D239" s="23"/>
      <c r="E239" s="24"/>
      <c r="F239" s="24"/>
    </row>
    <row r="240" spans="1:6" ht="24.95" customHeight="1">
      <c r="A240" s="23"/>
      <c r="B240" s="28"/>
      <c r="C240" s="22"/>
      <c r="D240" s="23"/>
      <c r="E240" s="24"/>
      <c r="F240" s="24"/>
    </row>
    <row r="241" spans="1:6" ht="24.95" customHeight="1">
      <c r="A241" s="23">
        <f>SUBTOTAL(103,$C$7:C241)</f>
        <v>71</v>
      </c>
      <c r="B241" s="28" t="s">
        <v>155</v>
      </c>
      <c r="C241" s="22">
        <v>13.6</v>
      </c>
      <c r="D241" s="23" t="s">
        <v>30</v>
      </c>
      <c r="E241" s="24"/>
      <c r="F241" s="24">
        <f t="shared" ref="F241" si="57">C241*E241</f>
        <v>0</v>
      </c>
    </row>
    <row r="242" spans="1:6" ht="24.95" customHeight="1">
      <c r="A242" s="23"/>
      <c r="B242" s="28" t="s">
        <v>154</v>
      </c>
      <c r="C242" s="22"/>
      <c r="D242" s="23"/>
      <c r="E242" s="24"/>
      <c r="F242" s="24"/>
    </row>
    <row r="243" spans="1:6" ht="24.95" customHeight="1">
      <c r="A243" s="23"/>
      <c r="B243" s="28"/>
      <c r="C243" s="22"/>
      <c r="D243" s="23"/>
      <c r="E243" s="24"/>
      <c r="F243" s="24"/>
    </row>
    <row r="244" spans="1:6" ht="24.95" customHeight="1">
      <c r="A244" s="23">
        <f>SUBTOTAL(103,$C$7:C244)</f>
        <v>72</v>
      </c>
      <c r="B244" s="28" t="s">
        <v>130</v>
      </c>
      <c r="C244" s="22">
        <v>132.91999999999999</v>
      </c>
      <c r="D244" s="23" t="s">
        <v>29</v>
      </c>
      <c r="E244" s="24"/>
      <c r="F244" s="24">
        <f t="shared" ref="F244" si="58">C244*E244</f>
        <v>0</v>
      </c>
    </row>
    <row r="245" spans="1:6" ht="24.95" customHeight="1">
      <c r="A245" s="23"/>
      <c r="B245" s="28" t="s">
        <v>475</v>
      </c>
      <c r="C245" s="22"/>
      <c r="D245" s="23"/>
      <c r="E245" s="24"/>
      <c r="F245" s="24"/>
    </row>
    <row r="246" spans="1:6" ht="24.95" customHeight="1">
      <c r="A246" s="23"/>
      <c r="B246" s="28"/>
      <c r="C246" s="22"/>
      <c r="D246" s="23"/>
      <c r="E246" s="24"/>
      <c r="F246" s="24"/>
    </row>
    <row r="247" spans="1:6" ht="24.95" customHeight="1">
      <c r="A247" s="23">
        <f>SUBTOTAL(103,$C$7:C247)</f>
        <v>73</v>
      </c>
      <c r="B247" s="28" t="s">
        <v>130</v>
      </c>
      <c r="C247" s="22">
        <v>55.68</v>
      </c>
      <c r="D247" s="23" t="s">
        <v>29</v>
      </c>
      <c r="E247" s="24"/>
      <c r="F247" s="24">
        <f t="shared" ref="F247" si="59">C247*E247</f>
        <v>0</v>
      </c>
    </row>
    <row r="248" spans="1:6" ht="24.95" customHeight="1">
      <c r="A248" s="23"/>
      <c r="B248" s="28" t="s">
        <v>477</v>
      </c>
      <c r="C248" s="22"/>
      <c r="D248" s="23"/>
      <c r="E248" s="24"/>
      <c r="F248" s="24"/>
    </row>
    <row r="249" spans="1:6" ht="24.95" customHeight="1">
      <c r="A249" s="23"/>
      <c r="B249" s="28"/>
      <c r="C249" s="22"/>
      <c r="D249" s="23"/>
      <c r="E249" s="24"/>
      <c r="F249" s="24"/>
    </row>
    <row r="250" spans="1:6" ht="24.95" customHeight="1">
      <c r="A250" s="23">
        <f>SUBTOTAL(103,$C$7:C250)</f>
        <v>74</v>
      </c>
      <c r="B250" s="18" t="s">
        <v>429</v>
      </c>
      <c r="C250" s="22">
        <v>18.358999999999998</v>
      </c>
      <c r="D250" s="23" t="s">
        <v>29</v>
      </c>
      <c r="E250" s="24"/>
      <c r="F250" s="24">
        <f>C250*E250</f>
        <v>0</v>
      </c>
    </row>
    <row r="251" spans="1:6" ht="24.95" customHeight="1">
      <c r="A251" s="23"/>
      <c r="B251" s="28" t="s">
        <v>476</v>
      </c>
      <c r="C251" s="22"/>
      <c r="D251" s="23"/>
      <c r="E251" s="24"/>
      <c r="F251" s="24"/>
    </row>
    <row r="252" spans="1:6" ht="24.95" customHeight="1">
      <c r="A252" s="23"/>
      <c r="B252" s="18"/>
      <c r="C252" s="22"/>
      <c r="D252" s="23"/>
      <c r="E252" s="24"/>
      <c r="F252" s="24"/>
    </row>
    <row r="253" spans="1:6" ht="24.95" customHeight="1">
      <c r="A253" s="23">
        <f>SUBTOTAL(103,$C$7:C253)</f>
        <v>75</v>
      </c>
      <c r="B253" s="18" t="s">
        <v>430</v>
      </c>
      <c r="C253" s="22">
        <v>58.883000000000003</v>
      </c>
      <c r="D253" s="23" t="s">
        <v>29</v>
      </c>
      <c r="E253" s="24"/>
      <c r="F253" s="24">
        <f>C253*E253</f>
        <v>0</v>
      </c>
    </row>
    <row r="254" spans="1:6" ht="24.95" customHeight="1">
      <c r="A254" s="23"/>
      <c r="B254" s="28" t="s">
        <v>478</v>
      </c>
      <c r="C254" s="22"/>
      <c r="D254" s="23"/>
      <c r="E254" s="24"/>
      <c r="F254" s="24"/>
    </row>
    <row r="255" spans="1:6" ht="24.95" customHeight="1">
      <c r="A255" s="23"/>
      <c r="B255" s="18"/>
      <c r="C255" s="22"/>
      <c r="D255" s="23"/>
      <c r="E255" s="24"/>
      <c r="F255" s="24"/>
    </row>
    <row r="256" spans="1:6" ht="24.95" customHeight="1">
      <c r="A256" s="23">
        <f>SUBTOTAL(103,$C$7:C256)</f>
        <v>76</v>
      </c>
      <c r="B256" s="18" t="s">
        <v>136</v>
      </c>
      <c r="C256" s="22">
        <v>1009.8330000000001</v>
      </c>
      <c r="D256" s="23" t="s">
        <v>29</v>
      </c>
      <c r="E256" s="24"/>
      <c r="F256" s="24">
        <f t="shared" ref="F256" si="60">C256*E256</f>
        <v>0</v>
      </c>
    </row>
    <row r="257" spans="1:6" ht="24.95" customHeight="1">
      <c r="A257" s="23"/>
      <c r="B257" s="28" t="s">
        <v>450</v>
      </c>
      <c r="C257" s="22"/>
      <c r="D257" s="23"/>
      <c r="E257" s="24"/>
      <c r="F257" s="24"/>
    </row>
    <row r="258" spans="1:6" ht="24.95" customHeight="1">
      <c r="A258" s="23"/>
      <c r="B258" s="18"/>
      <c r="C258" s="22"/>
      <c r="D258" s="23"/>
      <c r="E258" s="24"/>
      <c r="F258" s="24"/>
    </row>
    <row r="259" spans="1:6" ht="24.95" customHeight="1">
      <c r="A259" s="23">
        <f>SUBTOTAL(103,$C$7:C259)</f>
        <v>77</v>
      </c>
      <c r="B259" s="18" t="s">
        <v>135</v>
      </c>
      <c r="C259" s="22">
        <v>236.55500000000004</v>
      </c>
      <c r="D259" s="23" t="s">
        <v>29</v>
      </c>
      <c r="E259" s="24"/>
      <c r="F259" s="24">
        <f t="shared" si="53"/>
        <v>0</v>
      </c>
    </row>
    <row r="260" spans="1:6" ht="24.95" customHeight="1">
      <c r="A260" s="23"/>
      <c r="B260" s="28" t="s">
        <v>131</v>
      </c>
      <c r="C260" s="22"/>
      <c r="D260" s="23"/>
      <c r="E260" s="24"/>
      <c r="F260" s="24"/>
    </row>
    <row r="261" spans="1:6" ht="24.95" customHeight="1">
      <c r="A261" s="23"/>
      <c r="B261" s="18"/>
      <c r="C261" s="22"/>
      <c r="D261" s="23"/>
      <c r="E261" s="24"/>
      <c r="F261" s="24"/>
    </row>
    <row r="262" spans="1:6" ht="24.95" customHeight="1">
      <c r="A262" s="23">
        <f>SUBTOTAL(103,$C$7:C262)</f>
        <v>78</v>
      </c>
      <c r="B262" s="18" t="s">
        <v>134</v>
      </c>
      <c r="C262" s="22">
        <v>141.33900000000003</v>
      </c>
      <c r="D262" s="23" t="s">
        <v>29</v>
      </c>
      <c r="E262" s="24"/>
      <c r="F262" s="24">
        <f t="shared" ref="F262" si="61">C262*E262</f>
        <v>0</v>
      </c>
    </row>
    <row r="263" spans="1:6" ht="24.95" customHeight="1">
      <c r="A263" s="23"/>
      <c r="B263" s="28" t="s">
        <v>452</v>
      </c>
      <c r="C263" s="22"/>
      <c r="D263" s="23"/>
      <c r="E263" s="24"/>
      <c r="F263" s="24"/>
    </row>
    <row r="264" spans="1:6" ht="24.95" customHeight="1">
      <c r="A264" s="23"/>
      <c r="B264" s="18"/>
      <c r="C264" s="22"/>
      <c r="D264" s="23"/>
      <c r="E264" s="24"/>
      <c r="F264" s="24"/>
    </row>
    <row r="265" spans="1:6" ht="24.95" customHeight="1">
      <c r="A265" s="23">
        <f>SUBTOTAL(103,$C$7:C265)</f>
        <v>79</v>
      </c>
      <c r="B265" s="18" t="s">
        <v>133</v>
      </c>
      <c r="C265" s="22">
        <v>136.89500000000001</v>
      </c>
      <c r="D265" s="23" t="s">
        <v>29</v>
      </c>
      <c r="E265" s="24"/>
      <c r="F265" s="24">
        <f t="shared" ref="F265" si="62">C265*E265</f>
        <v>0</v>
      </c>
    </row>
    <row r="266" spans="1:6" ht="24.95" customHeight="1">
      <c r="A266" s="23"/>
      <c r="B266" s="28" t="s">
        <v>132</v>
      </c>
      <c r="C266" s="22"/>
      <c r="D266" s="23"/>
      <c r="E266" s="24"/>
      <c r="F266" s="24"/>
    </row>
    <row r="267" spans="1:6" ht="24.95" customHeight="1">
      <c r="A267" s="23"/>
      <c r="B267" s="18"/>
      <c r="C267" s="22"/>
      <c r="D267" s="23"/>
      <c r="E267" s="24"/>
      <c r="F267" s="24"/>
    </row>
    <row r="268" spans="1:6" ht="24.95" customHeight="1">
      <c r="A268" s="23">
        <f>SUBTOTAL(103,$C$7:C268)</f>
        <v>80</v>
      </c>
      <c r="B268" s="18" t="s">
        <v>427</v>
      </c>
      <c r="C268" s="22">
        <v>4.0595999999999997</v>
      </c>
      <c r="D268" s="23" t="s">
        <v>29</v>
      </c>
      <c r="E268" s="24"/>
      <c r="F268" s="24">
        <f t="shared" ref="F268" si="63">C268*E268</f>
        <v>0</v>
      </c>
    </row>
    <row r="269" spans="1:6" ht="24.95" customHeight="1">
      <c r="A269" s="23"/>
      <c r="B269" s="28" t="s">
        <v>451</v>
      </c>
      <c r="C269" s="22"/>
      <c r="D269" s="23"/>
      <c r="E269" s="24"/>
      <c r="F269" s="24"/>
    </row>
    <row r="270" spans="1:6" ht="24.95" customHeight="1">
      <c r="A270" s="23"/>
      <c r="B270" s="18"/>
      <c r="C270" s="22"/>
      <c r="D270" s="23"/>
      <c r="E270" s="24"/>
      <c r="F270" s="24"/>
    </row>
    <row r="271" spans="1:6" ht="24.95" customHeight="1">
      <c r="A271" s="23">
        <f>SUBTOTAL(103,$C$7:C271)</f>
        <v>81</v>
      </c>
      <c r="B271" s="18" t="s">
        <v>428</v>
      </c>
      <c r="C271" s="22">
        <v>8.9046000000000003</v>
      </c>
      <c r="D271" s="23" t="s">
        <v>29</v>
      </c>
      <c r="E271" s="24"/>
      <c r="F271" s="24">
        <f t="shared" ref="F271" si="64">C271*E271</f>
        <v>0</v>
      </c>
    </row>
    <row r="272" spans="1:6" ht="24.95" customHeight="1">
      <c r="A272" s="23"/>
      <c r="B272" s="28" t="s">
        <v>426</v>
      </c>
      <c r="C272" s="22"/>
      <c r="D272" s="23"/>
      <c r="E272" s="24"/>
      <c r="F272" s="24"/>
    </row>
    <row r="273" spans="1:6" ht="24.95" customHeight="1">
      <c r="A273" s="23"/>
      <c r="B273" s="18"/>
      <c r="C273" s="22"/>
      <c r="D273" s="23"/>
      <c r="E273" s="24"/>
      <c r="F273" s="24"/>
    </row>
    <row r="274" spans="1:6" ht="24.95" customHeight="1">
      <c r="A274" s="23">
        <f>SUBTOTAL(103,$C$7:C274)</f>
        <v>82</v>
      </c>
      <c r="B274" s="28" t="s">
        <v>142</v>
      </c>
      <c r="C274" s="22">
        <v>42</v>
      </c>
      <c r="D274" s="23" t="s">
        <v>30</v>
      </c>
      <c r="E274" s="24"/>
      <c r="F274" s="24">
        <f t="shared" ref="F274" si="65">C274*E274</f>
        <v>0</v>
      </c>
    </row>
    <row r="275" spans="1:6" ht="24.95" customHeight="1">
      <c r="A275" s="23"/>
      <c r="B275" s="28" t="s">
        <v>141</v>
      </c>
      <c r="C275" s="22"/>
      <c r="D275" s="23"/>
      <c r="E275" s="24"/>
      <c r="F275" s="24"/>
    </row>
    <row r="276" spans="1:6" ht="24.95" customHeight="1">
      <c r="A276" s="23"/>
      <c r="B276" s="28"/>
      <c r="C276" s="22"/>
      <c r="D276" s="23"/>
      <c r="E276" s="24"/>
      <c r="F276" s="24"/>
    </row>
    <row r="277" spans="1:6" s="23" customFormat="1" ht="26.1" customHeight="1">
      <c r="A277" s="23">
        <f>SUBTOTAL(103,$D$7:D277)</f>
        <v>83</v>
      </c>
      <c r="B277" s="80" t="s">
        <v>286</v>
      </c>
      <c r="C277" s="22">
        <v>7</v>
      </c>
      <c r="D277" s="23" t="s">
        <v>31</v>
      </c>
      <c r="E277" s="24"/>
      <c r="F277" s="24">
        <f t="shared" ref="F277" si="66">C277*E277</f>
        <v>0</v>
      </c>
    </row>
    <row r="278" spans="1:6" s="23" customFormat="1" ht="26.1" customHeight="1">
      <c r="B278" s="28" t="s">
        <v>573</v>
      </c>
      <c r="C278" s="28"/>
      <c r="D278" s="22"/>
      <c r="F278" s="24"/>
    </row>
    <row r="279" spans="1:6" s="23" customFormat="1" ht="26.1" customHeight="1">
      <c r="B279" s="80"/>
      <c r="C279" s="28"/>
      <c r="D279" s="22"/>
      <c r="F279" s="24"/>
    </row>
    <row r="280" spans="1:6" ht="24.95" customHeight="1">
      <c r="A280" s="23"/>
      <c r="B280" s="28" t="s">
        <v>488</v>
      </c>
      <c r="C280" s="22"/>
      <c r="D280" s="23"/>
      <c r="E280" s="24"/>
      <c r="F280" s="24"/>
    </row>
    <row r="281" spans="1:6" ht="24.95" customHeight="1">
      <c r="A281" s="23"/>
      <c r="B281" s="28" t="s">
        <v>23</v>
      </c>
      <c r="C281" s="22"/>
      <c r="D281" s="23"/>
      <c r="E281" s="24"/>
      <c r="F281" s="24"/>
    </row>
    <row r="282" spans="1:6" ht="24.95" customHeight="1">
      <c r="A282" s="23"/>
      <c r="B282" s="28"/>
      <c r="C282" s="22"/>
      <c r="D282" s="23"/>
      <c r="E282" s="24"/>
      <c r="F282" s="24"/>
    </row>
    <row r="283" spans="1:6" ht="24.95" customHeight="1">
      <c r="A283" s="23"/>
      <c r="B283" s="18"/>
      <c r="C283" s="22"/>
      <c r="D283" s="23"/>
      <c r="E283" s="38" t="s">
        <v>500</v>
      </c>
      <c r="F283" s="38">
        <f>SUBTOTAL(9,F214:F282)</f>
        <v>0</v>
      </c>
    </row>
    <row r="284" spans="1:6" ht="24.95" customHeight="1">
      <c r="A284" s="23"/>
      <c r="B284" s="18"/>
      <c r="C284" s="22"/>
      <c r="D284" s="23"/>
      <c r="E284" s="24"/>
      <c r="F284" s="24"/>
    </row>
    <row r="285" spans="1:6" ht="30" customHeight="1">
      <c r="A285" s="42" t="s">
        <v>501</v>
      </c>
      <c r="B285" s="43" t="s">
        <v>502</v>
      </c>
      <c r="C285" s="45"/>
      <c r="D285" s="46"/>
      <c r="E285" s="47"/>
      <c r="F285" s="47"/>
    </row>
    <row r="286" spans="1:6" ht="24.95" customHeight="1">
      <c r="A286" s="23">
        <f>SUBTOTAL(103,$C$7:C286)</f>
        <v>84</v>
      </c>
      <c r="B286" s="33" t="s">
        <v>147</v>
      </c>
      <c r="C286" s="22">
        <v>68.838000000000008</v>
      </c>
      <c r="D286" s="23" t="s">
        <v>29</v>
      </c>
      <c r="E286" s="24"/>
      <c r="F286" s="24">
        <f t="shared" ref="F286" si="67">C286*E286</f>
        <v>0</v>
      </c>
    </row>
    <row r="287" spans="1:6" ht="24.95" customHeight="1">
      <c r="A287" s="23"/>
      <c r="B287" s="33" t="s">
        <v>146</v>
      </c>
      <c r="C287" s="22"/>
      <c r="D287" s="23"/>
      <c r="E287" s="24"/>
      <c r="F287" s="24"/>
    </row>
    <row r="288" spans="1:6" ht="24.95" customHeight="1">
      <c r="A288" s="23"/>
      <c r="B288" s="33"/>
      <c r="C288" s="22"/>
      <c r="D288" s="23"/>
      <c r="E288" s="24"/>
      <c r="F288" s="24"/>
    </row>
    <row r="289" spans="1:6" ht="24.95" customHeight="1">
      <c r="A289" s="23">
        <f>SUBTOTAL(103,$C$7:C289)</f>
        <v>85</v>
      </c>
      <c r="B289" s="35" t="s">
        <v>148</v>
      </c>
      <c r="C289" s="22">
        <v>68.838000000000008</v>
      </c>
      <c r="D289" s="23" t="s">
        <v>29</v>
      </c>
      <c r="E289" s="24"/>
      <c r="F289" s="24">
        <f t="shared" ref="F289:F361" si="68">C289*E289</f>
        <v>0</v>
      </c>
    </row>
    <row r="290" spans="1:6" ht="24.95" customHeight="1">
      <c r="A290" s="23"/>
      <c r="B290" s="33" t="s">
        <v>145</v>
      </c>
      <c r="C290" s="22"/>
      <c r="D290" s="23"/>
      <c r="E290" s="24"/>
      <c r="F290" s="24"/>
    </row>
    <row r="291" spans="1:6" ht="24.95" customHeight="1">
      <c r="A291" s="23"/>
      <c r="B291" s="35"/>
      <c r="C291" s="22"/>
      <c r="D291" s="23"/>
      <c r="E291" s="24"/>
      <c r="F291" s="24"/>
    </row>
    <row r="292" spans="1:6" ht="24.95" customHeight="1">
      <c r="A292" s="23">
        <f>SUBTOTAL(103,$C$7:C292)</f>
        <v>86</v>
      </c>
      <c r="B292" s="33" t="s">
        <v>153</v>
      </c>
      <c r="C292" s="22">
        <v>19.700500000000002</v>
      </c>
      <c r="D292" s="23" t="s">
        <v>29</v>
      </c>
      <c r="E292" s="24"/>
      <c r="F292" s="24">
        <f t="shared" ref="F292" si="69">C292*E292</f>
        <v>0</v>
      </c>
    </row>
    <row r="293" spans="1:6" ht="24.95" customHeight="1">
      <c r="A293" s="23"/>
      <c r="B293" s="33" t="s">
        <v>150</v>
      </c>
      <c r="C293" s="22"/>
      <c r="D293" s="23"/>
      <c r="E293" s="24"/>
      <c r="F293" s="24"/>
    </row>
    <row r="294" spans="1:6" ht="24.95" customHeight="1">
      <c r="A294" s="23"/>
      <c r="B294" s="33"/>
      <c r="C294" s="22"/>
      <c r="D294" s="23"/>
      <c r="E294" s="24"/>
      <c r="F294" s="24"/>
    </row>
    <row r="295" spans="1:6" ht="24.95" customHeight="1">
      <c r="A295" s="23">
        <f>SUBTOTAL(103,$C$7:C295)</f>
        <v>87</v>
      </c>
      <c r="B295" s="35" t="s">
        <v>152</v>
      </c>
      <c r="C295" s="22">
        <v>19.7</v>
      </c>
      <c r="D295" s="23" t="s">
        <v>29</v>
      </c>
      <c r="E295" s="24"/>
      <c r="F295" s="24">
        <f t="shared" ref="F295" si="70">C295*E295</f>
        <v>0</v>
      </c>
    </row>
    <row r="296" spans="1:6" ht="24.95" customHeight="1">
      <c r="A296" s="23"/>
      <c r="B296" s="33" t="s">
        <v>151</v>
      </c>
      <c r="C296" s="22"/>
      <c r="D296" s="23"/>
      <c r="E296" s="24"/>
      <c r="F296" s="24"/>
    </row>
    <row r="297" spans="1:6" ht="24.95" customHeight="1">
      <c r="A297" s="23"/>
      <c r="B297" s="35"/>
      <c r="C297" s="22"/>
      <c r="D297" s="23"/>
      <c r="E297" s="24"/>
      <c r="F297" s="24"/>
    </row>
    <row r="298" spans="1:6" ht="24.95" customHeight="1">
      <c r="A298" s="23">
        <f>SUBTOTAL(103,$C$7:C298)</f>
        <v>88</v>
      </c>
      <c r="B298" s="33" t="s">
        <v>186</v>
      </c>
      <c r="C298" s="22">
        <v>90.486000000000018</v>
      </c>
      <c r="D298" s="23" t="s">
        <v>29</v>
      </c>
      <c r="E298" s="24"/>
      <c r="F298" s="24">
        <f t="shared" ref="F298" si="71">C298*E298</f>
        <v>0</v>
      </c>
    </row>
    <row r="299" spans="1:6" ht="24.95" customHeight="1">
      <c r="A299" s="23"/>
      <c r="B299" s="33" t="s">
        <v>156</v>
      </c>
      <c r="C299" s="22"/>
      <c r="D299" s="23"/>
      <c r="E299" s="24"/>
      <c r="F299" s="24"/>
    </row>
    <row r="300" spans="1:6" ht="24.95" customHeight="1">
      <c r="A300" s="23"/>
      <c r="B300" s="33"/>
      <c r="C300" s="22"/>
      <c r="D300" s="23"/>
      <c r="E300" s="24"/>
      <c r="F300" s="24"/>
    </row>
    <row r="301" spans="1:6" ht="24.95" customHeight="1">
      <c r="A301" s="23">
        <f>SUBTOTAL(103,$C$7:C301)</f>
        <v>89</v>
      </c>
      <c r="B301" s="35" t="s">
        <v>158</v>
      </c>
      <c r="C301" s="22">
        <v>90.49</v>
      </c>
      <c r="D301" s="23" t="s">
        <v>29</v>
      </c>
      <c r="E301" s="24"/>
      <c r="F301" s="24">
        <f t="shared" ref="F301" si="72">C301*E301</f>
        <v>0</v>
      </c>
    </row>
    <row r="302" spans="1:6" ht="24.95" customHeight="1">
      <c r="A302" s="23"/>
      <c r="B302" s="33" t="s">
        <v>157</v>
      </c>
      <c r="C302" s="22"/>
      <c r="D302" s="23"/>
      <c r="E302" s="24"/>
      <c r="F302" s="24"/>
    </row>
    <row r="303" spans="1:6" ht="24.95" customHeight="1">
      <c r="A303" s="23"/>
      <c r="B303" s="35"/>
      <c r="C303" s="22"/>
      <c r="D303" s="23"/>
      <c r="E303" s="24"/>
      <c r="F303" s="24"/>
    </row>
    <row r="304" spans="1:6" ht="24.95" customHeight="1">
      <c r="A304" s="23">
        <f>SUBTOTAL(103,$C$7:C304)</f>
        <v>90</v>
      </c>
      <c r="B304" s="33" t="s">
        <v>161</v>
      </c>
      <c r="C304" s="22">
        <v>8.1289999999999996</v>
      </c>
      <c r="D304" s="23" t="s">
        <v>29</v>
      </c>
      <c r="E304" s="24"/>
      <c r="F304" s="24">
        <f t="shared" ref="F304" si="73">C304*E304</f>
        <v>0</v>
      </c>
    </row>
    <row r="305" spans="1:6" ht="24.95" customHeight="1">
      <c r="A305" s="23"/>
      <c r="B305" s="33" t="s">
        <v>159</v>
      </c>
      <c r="C305" s="22"/>
      <c r="D305" s="23"/>
      <c r="E305" s="24"/>
      <c r="F305" s="24"/>
    </row>
    <row r="306" spans="1:6" ht="24.95" customHeight="1">
      <c r="A306" s="23"/>
      <c r="B306" s="33"/>
      <c r="C306" s="22"/>
      <c r="D306" s="23"/>
      <c r="E306" s="24"/>
      <c r="F306" s="24"/>
    </row>
    <row r="307" spans="1:6" ht="24.95" customHeight="1">
      <c r="A307" s="23">
        <f>SUBTOTAL(103,$C$7:C307)</f>
        <v>91</v>
      </c>
      <c r="B307" s="35" t="s">
        <v>162</v>
      </c>
      <c r="C307" s="22">
        <v>8.1300000000000008</v>
      </c>
      <c r="D307" s="23" t="s">
        <v>29</v>
      </c>
      <c r="E307" s="24"/>
      <c r="F307" s="24">
        <f t="shared" ref="F307" si="74">C307*E307</f>
        <v>0</v>
      </c>
    </row>
    <row r="308" spans="1:6" ht="24.95" customHeight="1">
      <c r="A308" s="23"/>
      <c r="B308" s="33" t="s">
        <v>160</v>
      </c>
      <c r="C308" s="22"/>
      <c r="D308" s="23"/>
      <c r="E308" s="24"/>
      <c r="F308" s="24"/>
    </row>
    <row r="309" spans="1:6" ht="24.95" customHeight="1">
      <c r="A309" s="23"/>
      <c r="B309" s="35"/>
      <c r="C309" s="22"/>
      <c r="D309" s="23"/>
      <c r="E309" s="24"/>
      <c r="F309" s="24"/>
    </row>
    <row r="310" spans="1:6" ht="24.95" customHeight="1">
      <c r="A310" s="23">
        <f>SUBTOTAL(103,$C$7:C310)</f>
        <v>92</v>
      </c>
      <c r="B310" s="18" t="s">
        <v>122</v>
      </c>
      <c r="C310" s="22">
        <v>17.2</v>
      </c>
      <c r="D310" s="23" t="s">
        <v>30</v>
      </c>
      <c r="E310" s="24"/>
      <c r="F310" s="24">
        <f t="shared" ref="F310" si="75">C310*E310</f>
        <v>0</v>
      </c>
    </row>
    <row r="311" spans="1:6" ht="24.95" customHeight="1">
      <c r="A311" s="23"/>
      <c r="B311" s="28" t="s">
        <v>425</v>
      </c>
      <c r="C311" s="22"/>
      <c r="D311" s="23"/>
      <c r="E311" s="24"/>
      <c r="F311" s="24"/>
    </row>
    <row r="312" spans="1:6" ht="24.95" customHeight="1">
      <c r="A312" s="23"/>
      <c r="B312" s="18"/>
      <c r="C312" s="22"/>
      <c r="D312" s="23"/>
      <c r="E312" s="24"/>
      <c r="F312" s="24"/>
    </row>
    <row r="313" spans="1:6" ht="24.95" customHeight="1">
      <c r="A313" s="23">
        <f>SUBTOTAL(103,$C$7:C313)</f>
        <v>93</v>
      </c>
      <c r="B313" s="33" t="s">
        <v>165</v>
      </c>
      <c r="C313" s="22">
        <v>12.199000000000002</v>
      </c>
      <c r="D313" s="23" t="s">
        <v>29</v>
      </c>
      <c r="E313" s="24"/>
      <c r="F313" s="24">
        <f t="shared" ref="F313" si="76">C313*E313</f>
        <v>0</v>
      </c>
    </row>
    <row r="314" spans="1:6" ht="24.95" customHeight="1">
      <c r="A314" s="23"/>
      <c r="B314" s="33" t="s">
        <v>163</v>
      </c>
      <c r="C314" s="22"/>
      <c r="D314" s="23"/>
      <c r="E314" s="24"/>
      <c r="F314" s="24"/>
    </row>
    <row r="315" spans="1:6" ht="24.95" customHeight="1">
      <c r="A315" s="23"/>
      <c r="B315" s="33"/>
      <c r="C315" s="22"/>
      <c r="D315" s="23"/>
      <c r="E315" s="24"/>
      <c r="F315" s="24"/>
    </row>
    <row r="316" spans="1:6" ht="24.95" customHeight="1">
      <c r="A316" s="23">
        <f>SUBTOTAL(103,$C$7:C316)</f>
        <v>94</v>
      </c>
      <c r="B316" s="35" t="s">
        <v>166</v>
      </c>
      <c r="C316" s="22">
        <v>12.2</v>
      </c>
      <c r="D316" s="23" t="s">
        <v>29</v>
      </c>
      <c r="E316" s="24"/>
      <c r="F316" s="24">
        <f t="shared" ref="F316" si="77">C316*E316</f>
        <v>0</v>
      </c>
    </row>
    <row r="317" spans="1:6" ht="24.95" customHeight="1">
      <c r="A317" s="23"/>
      <c r="B317" s="33" t="s">
        <v>164</v>
      </c>
      <c r="C317" s="22"/>
      <c r="D317" s="23"/>
      <c r="E317" s="24"/>
      <c r="F317" s="24"/>
    </row>
    <row r="318" spans="1:6" ht="24.95" customHeight="1">
      <c r="A318" s="23"/>
      <c r="B318" s="35"/>
      <c r="C318" s="22"/>
      <c r="D318" s="23"/>
      <c r="E318" s="24"/>
      <c r="F318" s="24"/>
    </row>
    <row r="319" spans="1:6" ht="24.95" customHeight="1">
      <c r="A319" s="23">
        <f>SUBTOTAL(103,$C$7:C319)</f>
        <v>95</v>
      </c>
      <c r="B319" s="35" t="s">
        <v>432</v>
      </c>
      <c r="C319" s="22">
        <v>135</v>
      </c>
      <c r="D319" s="23" t="s">
        <v>30</v>
      </c>
      <c r="E319" s="24"/>
      <c r="F319" s="24">
        <f t="shared" ref="F319" si="78">C319*E319</f>
        <v>0</v>
      </c>
    </row>
    <row r="320" spans="1:6" ht="24.95" customHeight="1">
      <c r="A320" s="23"/>
      <c r="B320" s="33" t="s">
        <v>431</v>
      </c>
      <c r="C320" s="22"/>
      <c r="D320" s="23"/>
      <c r="E320" s="24"/>
      <c r="F320" s="24"/>
    </row>
    <row r="321" spans="1:6" ht="24.95" customHeight="1">
      <c r="A321" s="23"/>
      <c r="B321" s="35"/>
      <c r="C321" s="22"/>
      <c r="D321" s="23"/>
      <c r="E321" s="24"/>
      <c r="F321" s="24"/>
    </row>
    <row r="322" spans="1:6" ht="24.95" customHeight="1">
      <c r="A322" s="23">
        <f>SUBTOTAL(103,$C$7:C322)</f>
        <v>96</v>
      </c>
      <c r="B322" s="35" t="s">
        <v>414</v>
      </c>
      <c r="C322" s="22">
        <v>12.17</v>
      </c>
      <c r="D322" s="23" t="s">
        <v>29</v>
      </c>
      <c r="E322" s="24"/>
      <c r="F322" s="24">
        <f t="shared" ref="F322" si="79">C322*E322</f>
        <v>0</v>
      </c>
    </row>
    <row r="323" spans="1:6" ht="24.95" customHeight="1">
      <c r="A323" s="23"/>
      <c r="B323" s="33" t="s">
        <v>413</v>
      </c>
      <c r="C323" s="22"/>
      <c r="D323" s="23"/>
      <c r="E323" s="24"/>
      <c r="F323" s="24"/>
    </row>
    <row r="324" spans="1:6" ht="24.95" customHeight="1">
      <c r="A324" s="23"/>
      <c r="B324" s="35"/>
      <c r="C324" s="22"/>
      <c r="D324" s="23"/>
      <c r="E324" s="24"/>
      <c r="F324" s="24"/>
    </row>
    <row r="325" spans="1:6" ht="24.95" customHeight="1">
      <c r="A325" s="23">
        <f>SUBTOTAL(103,$C$7:C325)</f>
        <v>97</v>
      </c>
      <c r="B325" s="35" t="s">
        <v>168</v>
      </c>
      <c r="C325" s="22">
        <v>12.17</v>
      </c>
      <c r="D325" s="23" t="s">
        <v>29</v>
      </c>
      <c r="E325" s="24"/>
      <c r="F325" s="24">
        <f t="shared" ref="F325" si="80">C325*E325</f>
        <v>0</v>
      </c>
    </row>
    <row r="326" spans="1:6" ht="24.95" customHeight="1">
      <c r="A326" s="23"/>
      <c r="B326" s="33" t="s">
        <v>167</v>
      </c>
      <c r="C326" s="22"/>
      <c r="D326" s="23"/>
      <c r="E326" s="24"/>
      <c r="F326" s="24"/>
    </row>
    <row r="327" spans="1:6" ht="24.95" customHeight="1">
      <c r="A327" s="23"/>
      <c r="B327" s="35"/>
      <c r="C327" s="22"/>
      <c r="D327" s="23"/>
      <c r="E327" s="24"/>
      <c r="F327" s="24"/>
    </row>
    <row r="328" spans="1:6" ht="24.95" customHeight="1">
      <c r="A328" s="23">
        <f>SUBTOTAL(103,$C$7:C328)</f>
        <v>98</v>
      </c>
      <c r="B328" s="33" t="s">
        <v>188</v>
      </c>
      <c r="C328" s="22">
        <v>4</v>
      </c>
      <c r="D328" s="23" t="s">
        <v>31</v>
      </c>
      <c r="E328" s="24"/>
      <c r="F328" s="24">
        <f>C328*E328</f>
        <v>0</v>
      </c>
    </row>
    <row r="329" spans="1:6" ht="24.95" customHeight="1">
      <c r="A329" s="23"/>
      <c r="B329" s="33" t="s">
        <v>187</v>
      </c>
      <c r="C329" s="22"/>
      <c r="D329" s="23"/>
      <c r="E329" s="24"/>
      <c r="F329" s="24"/>
    </row>
    <row r="330" spans="1:6" ht="24.95" customHeight="1">
      <c r="A330" s="23"/>
      <c r="B330" s="33"/>
      <c r="C330" s="22"/>
      <c r="D330" s="23"/>
      <c r="E330" s="24"/>
      <c r="F330" s="24"/>
    </row>
    <row r="331" spans="1:6" ht="24.95" customHeight="1">
      <c r="A331" s="23">
        <f>SUBTOTAL(103,$C$7:C331)</f>
        <v>99</v>
      </c>
      <c r="B331" s="35" t="s">
        <v>190</v>
      </c>
      <c r="C331" s="22">
        <v>4</v>
      </c>
      <c r="D331" s="23" t="s">
        <v>31</v>
      </c>
      <c r="E331" s="24"/>
      <c r="F331" s="24">
        <f>C331*E331</f>
        <v>0</v>
      </c>
    </row>
    <row r="332" spans="1:6" ht="24.95" customHeight="1">
      <c r="A332" s="23"/>
      <c r="B332" s="33" t="s">
        <v>189</v>
      </c>
      <c r="C332" s="22"/>
      <c r="D332" s="23"/>
      <c r="E332" s="24"/>
      <c r="F332" s="24"/>
    </row>
    <row r="333" spans="1:6" ht="24.95" customHeight="1">
      <c r="A333" s="23"/>
      <c r="B333" s="35"/>
      <c r="C333" s="22"/>
      <c r="D333" s="23"/>
      <c r="E333" s="24"/>
      <c r="F333" s="24"/>
    </row>
    <row r="334" spans="1:6" ht="24.95" customHeight="1">
      <c r="A334" s="23">
        <f>SUBTOTAL(103,$C$7:C334)</f>
        <v>100</v>
      </c>
      <c r="B334" s="35" t="s">
        <v>169</v>
      </c>
      <c r="C334" s="22">
        <v>47.199999999999996</v>
      </c>
      <c r="D334" s="23" t="s">
        <v>30</v>
      </c>
      <c r="E334" s="24"/>
      <c r="F334" s="24">
        <f>C334*E334</f>
        <v>0</v>
      </c>
    </row>
    <row r="335" spans="1:6" ht="24.95" customHeight="1">
      <c r="A335" s="23"/>
      <c r="B335" s="33" t="s">
        <v>185</v>
      </c>
      <c r="C335" s="22"/>
      <c r="D335" s="23"/>
      <c r="E335" s="24"/>
      <c r="F335" s="24"/>
    </row>
    <row r="336" spans="1:6" ht="24.95" customHeight="1">
      <c r="A336" s="23"/>
      <c r="B336" s="35"/>
      <c r="C336" s="22"/>
      <c r="D336" s="23"/>
      <c r="E336" s="24"/>
      <c r="F336" s="24"/>
    </row>
    <row r="337" spans="1:6" ht="24.95" customHeight="1">
      <c r="A337" s="23">
        <f>SUBTOTAL(103,$C$7:C337)</f>
        <v>101</v>
      </c>
      <c r="B337" s="33" t="s">
        <v>183</v>
      </c>
      <c r="C337" s="36">
        <v>796.8</v>
      </c>
      <c r="D337" s="20" t="s">
        <v>30</v>
      </c>
      <c r="E337" s="37"/>
      <c r="F337" s="24">
        <f>C337*E337</f>
        <v>0</v>
      </c>
    </row>
    <row r="338" spans="1:6" ht="24.95" customHeight="1">
      <c r="A338" s="23"/>
      <c r="B338" s="33" t="s">
        <v>149</v>
      </c>
      <c r="C338" s="36"/>
      <c r="D338" s="20"/>
      <c r="E338" s="37"/>
      <c r="F338" s="24"/>
    </row>
    <row r="339" spans="1:6" ht="24.95" customHeight="1">
      <c r="A339" s="23"/>
      <c r="B339" s="33"/>
      <c r="C339" s="36"/>
      <c r="D339" s="20"/>
      <c r="E339" s="37"/>
      <c r="F339" s="24"/>
    </row>
    <row r="340" spans="1:6" ht="24.95" customHeight="1">
      <c r="A340" s="23">
        <f>SUBTOTAL(103,$C$7:C340)</f>
        <v>102</v>
      </c>
      <c r="B340" s="84" t="s">
        <v>480</v>
      </c>
      <c r="C340" s="22">
        <v>796.8</v>
      </c>
      <c r="D340" s="23" t="s">
        <v>30</v>
      </c>
      <c r="E340" s="24"/>
      <c r="F340" s="24">
        <f t="shared" ref="F340" si="81">C340*E340</f>
        <v>0</v>
      </c>
    </row>
    <row r="341" spans="1:6" ht="24.95" customHeight="1">
      <c r="A341" s="23"/>
      <c r="B341" s="83" t="s">
        <v>479</v>
      </c>
      <c r="C341" s="22"/>
      <c r="D341" s="23"/>
      <c r="E341" s="24"/>
      <c r="F341" s="24"/>
    </row>
    <row r="342" spans="1:6" ht="24.95" customHeight="1">
      <c r="A342" s="23"/>
      <c r="B342" s="84"/>
      <c r="C342" s="22"/>
      <c r="D342" s="23"/>
      <c r="E342" s="24"/>
      <c r="F342" s="24"/>
    </row>
    <row r="343" spans="1:6" ht="24.95" customHeight="1">
      <c r="A343" s="23">
        <f>SUBTOTAL(103,$C$7:C343)</f>
        <v>103</v>
      </c>
      <c r="B343" s="33" t="s">
        <v>177</v>
      </c>
      <c r="C343" s="22">
        <v>1533.8239999999998</v>
      </c>
      <c r="D343" s="23" t="s">
        <v>29</v>
      </c>
      <c r="E343" s="24"/>
      <c r="F343" s="24">
        <f t="shared" ref="F343" si="82">C343*E343</f>
        <v>0</v>
      </c>
    </row>
    <row r="344" spans="1:6" ht="24.95" customHeight="1">
      <c r="A344" s="23"/>
      <c r="B344" s="33" t="s">
        <v>176</v>
      </c>
      <c r="C344" s="22"/>
      <c r="D344" s="23"/>
      <c r="E344" s="24"/>
      <c r="F344" s="24"/>
    </row>
    <row r="345" spans="1:6" ht="24.95" customHeight="1">
      <c r="A345" s="23"/>
      <c r="B345" s="33"/>
      <c r="C345" s="22"/>
      <c r="D345" s="23"/>
      <c r="E345" s="24"/>
      <c r="F345" s="24"/>
    </row>
    <row r="346" spans="1:6" ht="24.95" customHeight="1">
      <c r="A346" s="23">
        <f>SUBTOTAL(103,$C$7:C346)</f>
        <v>104</v>
      </c>
      <c r="B346" s="33" t="s">
        <v>178</v>
      </c>
      <c r="C346" s="22">
        <v>43.653999999999996</v>
      </c>
      <c r="D346" s="23" t="s">
        <v>29</v>
      </c>
      <c r="E346" s="24"/>
      <c r="F346" s="24">
        <f t="shared" si="68"/>
        <v>0</v>
      </c>
    </row>
    <row r="347" spans="1:6" ht="24.95" customHeight="1">
      <c r="A347" s="23"/>
      <c r="B347" s="33" t="s">
        <v>172</v>
      </c>
      <c r="C347" s="22"/>
      <c r="D347" s="23"/>
      <c r="E347" s="24"/>
      <c r="F347" s="24"/>
    </row>
    <row r="348" spans="1:6" ht="24.95" customHeight="1">
      <c r="A348" s="23"/>
      <c r="B348" s="33"/>
      <c r="C348" s="22"/>
      <c r="D348" s="23"/>
      <c r="E348" s="24"/>
      <c r="F348" s="24"/>
    </row>
    <row r="349" spans="1:6" ht="24.95" customHeight="1">
      <c r="A349" s="23">
        <f>SUBTOTAL(103,$C$7:C349)</f>
        <v>105</v>
      </c>
      <c r="B349" s="33" t="s">
        <v>179</v>
      </c>
      <c r="C349" s="22">
        <v>10.683499999999999</v>
      </c>
      <c r="D349" s="23" t="s">
        <v>29</v>
      </c>
      <c r="E349" s="24"/>
      <c r="F349" s="24">
        <f t="shared" ref="F349" si="83">C349*E349</f>
        <v>0</v>
      </c>
    </row>
    <row r="350" spans="1:6" ht="24.95" customHeight="1">
      <c r="A350" s="23"/>
      <c r="B350" s="33" t="s">
        <v>173</v>
      </c>
      <c r="C350" s="22"/>
      <c r="D350" s="23"/>
      <c r="E350" s="24"/>
      <c r="F350" s="24"/>
    </row>
    <row r="351" spans="1:6" ht="24.95" customHeight="1">
      <c r="A351" s="23"/>
      <c r="B351" s="33"/>
      <c r="C351" s="22"/>
      <c r="D351" s="23"/>
      <c r="E351" s="24"/>
      <c r="F351" s="24"/>
    </row>
    <row r="352" spans="1:6" ht="24.95" customHeight="1">
      <c r="A352" s="23">
        <f>SUBTOTAL(103,$C$7:C352)</f>
        <v>106</v>
      </c>
      <c r="B352" s="33" t="s">
        <v>180</v>
      </c>
      <c r="C352" s="22">
        <v>15.3065</v>
      </c>
      <c r="D352" s="23" t="s">
        <v>29</v>
      </c>
      <c r="E352" s="24"/>
      <c r="F352" s="24">
        <f t="shared" ref="F352" si="84">C352*E352</f>
        <v>0</v>
      </c>
    </row>
    <row r="353" spans="1:6" ht="24.95" customHeight="1">
      <c r="A353" s="23"/>
      <c r="B353" s="33" t="s">
        <v>174</v>
      </c>
      <c r="C353" s="22"/>
      <c r="D353" s="23"/>
      <c r="E353" s="24"/>
      <c r="F353" s="24"/>
    </row>
    <row r="354" spans="1:6" ht="24.95" customHeight="1">
      <c r="A354" s="23"/>
      <c r="B354" s="33"/>
      <c r="C354" s="22"/>
      <c r="D354" s="23"/>
      <c r="E354" s="24"/>
      <c r="F354" s="24"/>
    </row>
    <row r="355" spans="1:6" ht="24.95" customHeight="1">
      <c r="A355" s="23">
        <f>SUBTOTAL(103,$C$7:C355)</f>
        <v>107</v>
      </c>
      <c r="B355" s="33" t="s">
        <v>182</v>
      </c>
      <c r="C355" s="22">
        <v>9.2805</v>
      </c>
      <c r="D355" s="23" t="s">
        <v>79</v>
      </c>
      <c r="E355" s="24"/>
      <c r="F355" s="24">
        <f t="shared" ref="F355" si="85">C355*E355</f>
        <v>0</v>
      </c>
    </row>
    <row r="356" spans="1:6" ht="24.95" customHeight="1">
      <c r="A356" s="23"/>
      <c r="B356" s="33" t="s">
        <v>175</v>
      </c>
      <c r="C356" s="22"/>
      <c r="D356" s="23"/>
      <c r="E356" s="24"/>
      <c r="F356" s="24"/>
    </row>
    <row r="357" spans="1:6" ht="24.95" customHeight="1">
      <c r="A357" s="23"/>
      <c r="B357" s="33"/>
      <c r="C357" s="22"/>
      <c r="D357" s="23"/>
      <c r="E357" s="24"/>
      <c r="F357" s="24"/>
    </row>
    <row r="358" spans="1:6" ht="24.95" customHeight="1">
      <c r="A358" s="23">
        <f>SUBTOTAL(103,$C$7:C358)</f>
        <v>108</v>
      </c>
      <c r="B358" s="33" t="s">
        <v>184</v>
      </c>
      <c r="C358" s="22">
        <v>56.994000000000007</v>
      </c>
      <c r="D358" s="23" t="s">
        <v>29</v>
      </c>
      <c r="E358" s="24"/>
      <c r="F358" s="24">
        <f t="shared" ref="F358" si="86">C358*E358</f>
        <v>0</v>
      </c>
    </row>
    <row r="359" spans="1:6" ht="24.95" customHeight="1">
      <c r="A359" s="23"/>
      <c r="B359" s="33" t="s">
        <v>181</v>
      </c>
      <c r="C359" s="22"/>
      <c r="D359" s="23"/>
      <c r="E359" s="24"/>
      <c r="F359" s="24"/>
    </row>
    <row r="360" spans="1:6" ht="24.95" customHeight="1">
      <c r="A360" s="23"/>
      <c r="B360" s="33"/>
      <c r="C360" s="22"/>
      <c r="D360" s="23"/>
      <c r="E360" s="24"/>
      <c r="F360" s="24"/>
    </row>
    <row r="361" spans="1:6" ht="24.95" customHeight="1">
      <c r="A361" s="23">
        <f>SUBTOTAL(103,$C$7:C361)</f>
        <v>109</v>
      </c>
      <c r="B361" s="83" t="s">
        <v>570</v>
      </c>
      <c r="C361" s="22">
        <v>193.68</v>
      </c>
      <c r="D361" s="23" t="s">
        <v>29</v>
      </c>
      <c r="E361" s="24"/>
      <c r="F361" s="24">
        <f t="shared" si="68"/>
        <v>0</v>
      </c>
    </row>
    <row r="362" spans="1:6" ht="24.95" customHeight="1">
      <c r="A362" s="23"/>
      <c r="B362" s="83" t="s">
        <v>454</v>
      </c>
      <c r="C362" s="22"/>
      <c r="D362" s="23"/>
      <c r="E362" s="24"/>
      <c r="F362" s="24"/>
    </row>
    <row r="363" spans="1:6" ht="24.95" customHeight="1">
      <c r="A363" s="23"/>
      <c r="B363" s="83"/>
      <c r="C363" s="22"/>
      <c r="D363" s="23"/>
      <c r="E363" s="24"/>
      <c r="F363" s="24"/>
    </row>
    <row r="364" spans="1:6" ht="24.95" customHeight="1">
      <c r="A364" s="23">
        <f>SUBTOTAL(103,$C$7:C364)</f>
        <v>109</v>
      </c>
      <c r="B364" s="28" t="s">
        <v>488</v>
      </c>
      <c r="C364" s="22"/>
      <c r="D364" s="23"/>
      <c r="E364" s="24"/>
      <c r="F364" s="24">
        <f t="shared" ref="F364" si="87">C364*E364</f>
        <v>0</v>
      </c>
    </row>
    <row r="365" spans="1:6" ht="24.95" customHeight="1">
      <c r="A365" s="23"/>
      <c r="B365" s="28" t="s">
        <v>23</v>
      </c>
      <c r="C365" s="22"/>
      <c r="D365" s="23"/>
      <c r="E365" s="24"/>
      <c r="F365" s="24"/>
    </row>
    <row r="366" spans="1:6" ht="24.95" customHeight="1">
      <c r="A366" s="23"/>
      <c r="B366" s="28"/>
      <c r="C366" s="22"/>
      <c r="D366" s="23"/>
      <c r="E366" s="24"/>
      <c r="F366" s="24"/>
    </row>
    <row r="367" spans="1:6" ht="24.95" customHeight="1">
      <c r="A367" s="23"/>
      <c r="B367" s="18"/>
      <c r="C367" s="22"/>
      <c r="D367" s="23"/>
      <c r="E367" s="38" t="s">
        <v>503</v>
      </c>
      <c r="F367" s="38">
        <f>SUBTOTAL(9,F286:F366)</f>
        <v>0</v>
      </c>
    </row>
    <row r="368" spans="1:6" ht="24.95" customHeight="1">
      <c r="A368" s="23"/>
      <c r="B368" s="18"/>
      <c r="C368" s="22"/>
      <c r="D368" s="23"/>
      <c r="E368" s="24"/>
      <c r="F368" s="24"/>
    </row>
    <row r="369" spans="1:6" ht="30" customHeight="1">
      <c r="A369" s="42" t="s">
        <v>505</v>
      </c>
      <c r="B369" s="50" t="s">
        <v>504</v>
      </c>
      <c r="C369" s="45"/>
      <c r="D369" s="46"/>
      <c r="E369" s="47"/>
      <c r="F369" s="47"/>
    </row>
    <row r="370" spans="1:6" ht="24.95" customHeight="1">
      <c r="A370" s="23">
        <f>SUBTOTAL(103,$C$7:C370)</f>
        <v>110</v>
      </c>
      <c r="B370" s="28" t="s">
        <v>422</v>
      </c>
      <c r="C370" s="22">
        <v>4</v>
      </c>
      <c r="D370" s="23" t="s">
        <v>25</v>
      </c>
      <c r="E370" s="24"/>
      <c r="F370" s="24">
        <f>C370*E370</f>
        <v>0</v>
      </c>
    </row>
    <row r="371" spans="1:6" ht="24.95" customHeight="1">
      <c r="A371" s="23"/>
      <c r="B371" s="28" t="s">
        <v>421</v>
      </c>
      <c r="C371" s="22"/>
      <c r="D371" s="23"/>
      <c r="E371" s="24"/>
      <c r="F371" s="24"/>
    </row>
    <row r="372" spans="1:6" ht="24.95" customHeight="1">
      <c r="A372" s="23"/>
      <c r="B372" s="28"/>
      <c r="C372" s="22"/>
      <c r="D372" s="23"/>
      <c r="E372" s="24"/>
      <c r="F372" s="24"/>
    </row>
    <row r="373" spans="1:6" ht="41.25" customHeight="1">
      <c r="A373" s="23">
        <f>SUBTOTAL(103,$C$7:C373)</f>
        <v>111</v>
      </c>
      <c r="B373" s="28" t="s">
        <v>198</v>
      </c>
      <c r="C373" s="22">
        <v>18</v>
      </c>
      <c r="D373" s="23" t="s">
        <v>29</v>
      </c>
      <c r="E373" s="24"/>
      <c r="F373" s="24">
        <f>C373*E373</f>
        <v>0</v>
      </c>
    </row>
    <row r="374" spans="1:6" ht="24.95" customHeight="1">
      <c r="A374" s="23"/>
      <c r="B374" s="28" t="s">
        <v>197</v>
      </c>
      <c r="C374" s="22"/>
      <c r="D374" s="23"/>
      <c r="E374" s="24"/>
      <c r="F374" s="24"/>
    </row>
    <row r="375" spans="1:6" ht="24.95" customHeight="1">
      <c r="A375" s="23"/>
      <c r="B375" s="28"/>
      <c r="C375" s="22"/>
      <c r="D375" s="23"/>
      <c r="E375" s="24"/>
      <c r="F375" s="24"/>
    </row>
    <row r="376" spans="1:6" ht="24.95" customHeight="1">
      <c r="A376" s="23">
        <f>SUBTOTAL(103,$C$7:C376)</f>
        <v>112</v>
      </c>
      <c r="B376" s="28" t="s">
        <v>423</v>
      </c>
      <c r="C376" s="22">
        <v>1</v>
      </c>
      <c r="D376" s="23" t="s">
        <v>25</v>
      </c>
      <c r="E376" s="24"/>
      <c r="F376" s="24">
        <f t="shared" ref="F376" si="88">C376*E376</f>
        <v>0</v>
      </c>
    </row>
    <row r="377" spans="1:6" ht="24.95" customHeight="1">
      <c r="A377" s="23"/>
      <c r="B377" s="28" t="s">
        <v>424</v>
      </c>
      <c r="C377" s="22"/>
      <c r="D377" s="23"/>
      <c r="E377" s="24"/>
      <c r="F377" s="24"/>
    </row>
    <row r="378" spans="1:6" ht="24.95" customHeight="1">
      <c r="A378" s="23"/>
      <c r="B378" s="28"/>
      <c r="C378" s="22"/>
      <c r="D378" s="23"/>
      <c r="E378" s="24"/>
      <c r="F378" s="24"/>
    </row>
    <row r="379" spans="1:6" ht="42.75" customHeight="1">
      <c r="A379" s="23">
        <f>SUBTOTAL(103,$C$7:C379)</f>
        <v>113</v>
      </c>
      <c r="B379" s="28" t="s">
        <v>198</v>
      </c>
      <c r="C379" s="22">
        <v>4.5</v>
      </c>
      <c r="D379" s="23" t="s">
        <v>29</v>
      </c>
      <c r="E379" s="24"/>
      <c r="F379" s="24">
        <f>C379*E379</f>
        <v>0</v>
      </c>
    </row>
    <row r="380" spans="1:6" ht="24.95" customHeight="1">
      <c r="A380" s="23"/>
      <c r="B380" s="28" t="s">
        <v>457</v>
      </c>
      <c r="C380" s="22"/>
      <c r="D380" s="23"/>
      <c r="E380" s="24"/>
      <c r="F380" s="24"/>
    </row>
    <row r="381" spans="1:6" ht="24.95" customHeight="1">
      <c r="A381" s="23"/>
      <c r="B381" s="28"/>
      <c r="C381" s="22"/>
      <c r="D381" s="23"/>
      <c r="E381" s="24"/>
      <c r="F381" s="24"/>
    </row>
    <row r="382" spans="1:6" ht="24.95" customHeight="1">
      <c r="A382" s="23">
        <f>SUBTOTAL(103,$C$7:C382)</f>
        <v>114</v>
      </c>
      <c r="B382" s="28" t="s">
        <v>422</v>
      </c>
      <c r="C382" s="22">
        <v>1</v>
      </c>
      <c r="D382" s="23" t="s">
        <v>25</v>
      </c>
      <c r="E382" s="24"/>
      <c r="F382" s="24">
        <f>C382*E382</f>
        <v>0</v>
      </c>
    </row>
    <row r="383" spans="1:6" ht="24.95" customHeight="1">
      <c r="A383" s="23"/>
      <c r="B383" s="28" t="s">
        <v>421</v>
      </c>
      <c r="C383" s="22"/>
      <c r="D383" s="23"/>
      <c r="E383" s="24"/>
      <c r="F383" s="24"/>
    </row>
    <row r="384" spans="1:6" ht="24.95" customHeight="1">
      <c r="A384" s="23"/>
      <c r="B384" s="28"/>
      <c r="C384" s="22"/>
      <c r="D384" s="23"/>
      <c r="E384" s="24"/>
      <c r="F384" s="24"/>
    </row>
    <row r="385" spans="1:6" ht="42.75" customHeight="1">
      <c r="A385" s="23">
        <f>SUBTOTAL(103,$C$7:C385)</f>
        <v>115</v>
      </c>
      <c r="B385" s="28" t="s">
        <v>198</v>
      </c>
      <c r="C385" s="22">
        <v>2.7</v>
      </c>
      <c r="D385" s="23" t="s">
        <v>29</v>
      </c>
      <c r="E385" s="24"/>
      <c r="F385" s="24">
        <f>C385*E385</f>
        <v>0</v>
      </c>
    </row>
    <row r="386" spans="1:6" ht="24.95" customHeight="1">
      <c r="A386" s="23"/>
      <c r="B386" s="28" t="s">
        <v>456</v>
      </c>
      <c r="C386" s="22"/>
      <c r="D386" s="23"/>
      <c r="E386" s="24"/>
      <c r="F386" s="24"/>
    </row>
    <row r="387" spans="1:6" ht="24.95" customHeight="1">
      <c r="A387" s="23"/>
      <c r="B387" s="28"/>
      <c r="C387" s="22"/>
      <c r="D387" s="23"/>
      <c r="E387" s="24"/>
      <c r="F387" s="24"/>
    </row>
    <row r="388" spans="1:6" ht="24.95" customHeight="1">
      <c r="A388" s="23">
        <f>SUBTOTAL(103,$C$7:C388)</f>
        <v>116</v>
      </c>
      <c r="B388" s="28" t="s">
        <v>201</v>
      </c>
      <c r="C388" s="22">
        <v>1</v>
      </c>
      <c r="D388" s="23" t="s">
        <v>191</v>
      </c>
      <c r="E388" s="24"/>
      <c r="F388" s="24">
        <f t="shared" ref="F388" si="89">C388*E388</f>
        <v>0</v>
      </c>
    </row>
    <row r="389" spans="1:6" ht="24.95" customHeight="1">
      <c r="A389" s="23"/>
      <c r="B389" s="28" t="s">
        <v>199</v>
      </c>
      <c r="C389" s="22"/>
      <c r="D389" s="23"/>
      <c r="E389" s="24"/>
      <c r="F389" s="24"/>
    </row>
    <row r="390" spans="1:6" ht="24.95" customHeight="1">
      <c r="A390" s="23"/>
      <c r="B390" s="28"/>
      <c r="C390" s="22"/>
      <c r="D390" s="23"/>
      <c r="E390" s="24"/>
      <c r="F390" s="24"/>
    </row>
    <row r="391" spans="1:6" ht="24.95" customHeight="1">
      <c r="A391" s="23">
        <f>SUBTOTAL(103,$C$7:C391)</f>
        <v>117</v>
      </c>
      <c r="B391" s="18" t="s">
        <v>202</v>
      </c>
      <c r="C391" s="22">
        <v>1</v>
      </c>
      <c r="D391" s="23" t="s">
        <v>25</v>
      </c>
      <c r="E391" s="24"/>
      <c r="F391" s="24">
        <f t="shared" ref="F391" si="90">C391*E391</f>
        <v>0</v>
      </c>
    </row>
    <row r="392" spans="1:6" ht="24.95" customHeight="1">
      <c r="A392" s="23"/>
      <c r="B392" s="28" t="s">
        <v>200</v>
      </c>
      <c r="C392" s="22"/>
      <c r="D392" s="23"/>
      <c r="E392" s="24"/>
      <c r="F392" s="24"/>
    </row>
    <row r="393" spans="1:6" ht="24.95" customHeight="1">
      <c r="A393" s="23"/>
      <c r="B393" s="18"/>
      <c r="C393" s="22"/>
      <c r="D393" s="23"/>
      <c r="E393" s="24"/>
      <c r="F393" s="24"/>
    </row>
    <row r="394" spans="1:6" ht="24.95" customHeight="1">
      <c r="A394" s="23">
        <f>SUBTOTAL(103,$C$7:C394)</f>
        <v>118</v>
      </c>
      <c r="B394" s="33" t="s">
        <v>420</v>
      </c>
      <c r="C394" s="22">
        <v>15.299999999999999</v>
      </c>
      <c r="D394" s="23" t="s">
        <v>29</v>
      </c>
      <c r="E394" s="24"/>
      <c r="F394" s="24">
        <f t="shared" ref="F394:F400" si="91">C394*E394</f>
        <v>0</v>
      </c>
    </row>
    <row r="395" spans="1:6" ht="24.95" customHeight="1">
      <c r="A395" s="23"/>
      <c r="B395" s="33" t="s">
        <v>481</v>
      </c>
      <c r="C395" s="22"/>
      <c r="D395" s="23"/>
      <c r="E395" s="24"/>
      <c r="F395" s="24"/>
    </row>
    <row r="396" spans="1:6" ht="24.95" customHeight="1">
      <c r="A396" s="23"/>
      <c r="B396" s="33"/>
      <c r="C396" s="22"/>
      <c r="D396" s="23"/>
      <c r="E396" s="24"/>
      <c r="F396" s="24"/>
    </row>
    <row r="397" spans="1:6" ht="24.95" customHeight="1">
      <c r="A397" s="23">
        <f>SUBTOTAL(103,$C$7:C397)</f>
        <v>119</v>
      </c>
      <c r="B397" s="28" t="s">
        <v>196</v>
      </c>
      <c r="C397" s="22">
        <v>8</v>
      </c>
      <c r="D397" s="23" t="s">
        <v>31</v>
      </c>
      <c r="E397" s="24"/>
      <c r="F397" s="24">
        <f t="shared" ref="F397" si="92">C397*E397</f>
        <v>0</v>
      </c>
    </row>
    <row r="398" spans="1:6" ht="24.95" customHeight="1">
      <c r="A398" s="23"/>
      <c r="B398" s="28" t="s">
        <v>195</v>
      </c>
      <c r="C398" s="22"/>
      <c r="D398" s="23"/>
      <c r="E398" s="24"/>
      <c r="F398" s="24"/>
    </row>
    <row r="399" spans="1:6" ht="24.95" customHeight="1">
      <c r="A399" s="23"/>
      <c r="B399" s="28"/>
      <c r="C399" s="22"/>
      <c r="D399" s="23"/>
      <c r="E399" s="24"/>
      <c r="F399" s="24"/>
    </row>
    <row r="400" spans="1:6" ht="24.95" customHeight="1">
      <c r="A400" s="23">
        <f>SUBTOTAL(103,$C$7:C400)</f>
        <v>120</v>
      </c>
      <c r="B400" s="28" t="s">
        <v>192</v>
      </c>
      <c r="C400" s="22">
        <v>11</v>
      </c>
      <c r="D400" s="23" t="s">
        <v>191</v>
      </c>
      <c r="E400" s="24"/>
      <c r="F400" s="24">
        <f t="shared" si="91"/>
        <v>0</v>
      </c>
    </row>
    <row r="401" spans="1:6" ht="24.95" customHeight="1">
      <c r="A401" s="23"/>
      <c r="B401" s="28" t="s">
        <v>482</v>
      </c>
      <c r="C401" s="22"/>
      <c r="D401" s="23"/>
      <c r="E401" s="24"/>
      <c r="F401" s="24"/>
    </row>
    <row r="402" spans="1:6" ht="24.95" customHeight="1">
      <c r="A402" s="23"/>
      <c r="B402" s="28"/>
      <c r="C402" s="22"/>
      <c r="D402" s="23"/>
      <c r="E402" s="24"/>
      <c r="F402" s="24"/>
    </row>
    <row r="403" spans="1:6" ht="24.95" customHeight="1">
      <c r="A403" s="23">
        <f>SUBTOTAL(103,$C$7:C403)</f>
        <v>120</v>
      </c>
      <c r="B403" s="28" t="s">
        <v>488</v>
      </c>
      <c r="C403" s="22"/>
      <c r="D403" s="23"/>
      <c r="E403" s="24"/>
      <c r="F403" s="24">
        <f t="shared" ref="F403" si="93">C403*E403</f>
        <v>0</v>
      </c>
    </row>
    <row r="404" spans="1:6" ht="24.95" customHeight="1">
      <c r="A404" s="23"/>
      <c r="B404" s="28" t="s">
        <v>23</v>
      </c>
      <c r="C404" s="22"/>
      <c r="D404" s="23"/>
      <c r="E404" s="24"/>
      <c r="F404" s="24"/>
    </row>
    <row r="405" spans="1:6" ht="24.95" customHeight="1">
      <c r="A405" s="23"/>
      <c r="B405" s="28"/>
      <c r="C405" s="22"/>
      <c r="D405" s="23"/>
      <c r="E405" s="24"/>
      <c r="F405" s="24"/>
    </row>
    <row r="406" spans="1:6" ht="24.95" customHeight="1">
      <c r="A406" s="23"/>
      <c r="B406" s="18"/>
      <c r="C406" s="22"/>
      <c r="D406" s="23"/>
      <c r="E406" s="38" t="s">
        <v>506</v>
      </c>
      <c r="F406" s="38">
        <f>SUBTOTAL(9,F370:F405)</f>
        <v>0</v>
      </c>
    </row>
    <row r="407" spans="1:6" ht="24.95" customHeight="1">
      <c r="A407" s="23"/>
      <c r="B407" s="18"/>
      <c r="C407" s="22"/>
      <c r="D407" s="23"/>
      <c r="E407" s="24"/>
      <c r="F407" s="24"/>
    </row>
    <row r="408" spans="1:6" ht="30" customHeight="1">
      <c r="A408" s="42" t="s">
        <v>508</v>
      </c>
      <c r="B408" s="43" t="s">
        <v>507</v>
      </c>
      <c r="C408" s="45"/>
      <c r="D408" s="46"/>
      <c r="E408" s="47"/>
      <c r="F408" s="47"/>
    </row>
    <row r="409" spans="1:6" ht="24.95" customHeight="1">
      <c r="A409" s="23">
        <f>SUBTOTAL(103,$C$7:C409)</f>
        <v>121</v>
      </c>
      <c r="B409" s="28" t="s">
        <v>204</v>
      </c>
      <c r="C409" s="22">
        <v>1</v>
      </c>
      <c r="D409" s="23" t="s">
        <v>31</v>
      </c>
      <c r="E409" s="24"/>
      <c r="F409" s="24">
        <f t="shared" ref="F409" si="94">C409*E409</f>
        <v>0</v>
      </c>
    </row>
    <row r="410" spans="1:6" ht="24.95" customHeight="1">
      <c r="A410" s="23"/>
      <c r="B410" s="28" t="s">
        <v>203</v>
      </c>
      <c r="C410" s="22"/>
      <c r="D410" s="23"/>
      <c r="E410" s="24"/>
      <c r="F410" s="24"/>
    </row>
    <row r="411" spans="1:6" ht="24.95" customHeight="1">
      <c r="A411" s="23"/>
      <c r="B411" s="28"/>
      <c r="C411" s="22"/>
      <c r="D411" s="23"/>
      <c r="E411" s="24"/>
      <c r="F411" s="24"/>
    </row>
    <row r="412" spans="1:6" ht="24.95" customHeight="1">
      <c r="A412" s="23">
        <f>SUBTOTAL(103,$C$7:C412)</f>
        <v>122</v>
      </c>
      <c r="B412" s="18" t="s">
        <v>216</v>
      </c>
      <c r="C412" s="22">
        <v>3</v>
      </c>
      <c r="D412" s="23" t="s">
        <v>30</v>
      </c>
      <c r="E412" s="24"/>
      <c r="F412" s="24">
        <f t="shared" ref="F412:F424" si="95">C412*E412</f>
        <v>0</v>
      </c>
    </row>
    <row r="413" spans="1:6" ht="24.95" customHeight="1">
      <c r="A413" s="23"/>
      <c r="B413" s="28" t="s">
        <v>206</v>
      </c>
      <c r="C413" s="22"/>
      <c r="D413" s="23"/>
      <c r="E413" s="24"/>
      <c r="F413" s="24"/>
    </row>
    <row r="414" spans="1:6" ht="24.95" customHeight="1">
      <c r="A414" s="23"/>
      <c r="B414" s="18"/>
      <c r="C414" s="22"/>
      <c r="D414" s="23"/>
      <c r="E414" s="24"/>
      <c r="F414" s="24"/>
    </row>
    <row r="415" spans="1:6" ht="24.95" customHeight="1">
      <c r="A415" s="23">
        <f>SUBTOTAL(103,$C$7:C415)</f>
        <v>123</v>
      </c>
      <c r="B415" s="28" t="s">
        <v>215</v>
      </c>
      <c r="C415" s="22">
        <v>111.77</v>
      </c>
      <c r="D415" s="23" t="s">
        <v>79</v>
      </c>
      <c r="E415" s="24"/>
      <c r="F415" s="24">
        <f t="shared" ref="F415" si="96">C415*E415</f>
        <v>0</v>
      </c>
    </row>
    <row r="416" spans="1:6" ht="24.95" customHeight="1">
      <c r="A416" s="23"/>
      <c r="B416" s="28" t="s">
        <v>205</v>
      </c>
      <c r="C416" s="22"/>
      <c r="D416" s="23"/>
      <c r="E416" s="24"/>
      <c r="F416" s="24"/>
    </row>
    <row r="417" spans="1:6" ht="24.95" customHeight="1">
      <c r="A417" s="23"/>
      <c r="B417" s="28"/>
      <c r="C417" s="22"/>
      <c r="D417" s="23"/>
      <c r="E417" s="24"/>
      <c r="F417" s="24"/>
    </row>
    <row r="418" spans="1:6" ht="24.95" customHeight="1">
      <c r="A418" s="23">
        <f>SUBTOTAL(103,$C$7:C418)</f>
        <v>124</v>
      </c>
      <c r="B418" s="28" t="s">
        <v>213</v>
      </c>
      <c r="C418" s="22">
        <v>5.73</v>
      </c>
      <c r="D418" s="23" t="s">
        <v>30</v>
      </c>
      <c r="E418" s="24"/>
      <c r="F418" s="24">
        <f t="shared" ref="F418" si="97">C418*E418</f>
        <v>0</v>
      </c>
    </row>
    <row r="419" spans="1:6" ht="24.95" customHeight="1">
      <c r="A419" s="23"/>
      <c r="B419" s="28" t="s">
        <v>458</v>
      </c>
      <c r="C419" s="22"/>
      <c r="D419" s="23"/>
      <c r="E419" s="24"/>
      <c r="F419" s="24"/>
    </row>
    <row r="420" spans="1:6" ht="24.95" customHeight="1">
      <c r="A420" s="23"/>
      <c r="B420" s="28"/>
      <c r="C420" s="22"/>
      <c r="D420" s="23"/>
      <c r="E420" s="24"/>
      <c r="F420" s="24"/>
    </row>
    <row r="421" spans="1:6" ht="24.95" customHeight="1">
      <c r="A421" s="23">
        <f>SUBTOTAL(103,$C$7:C421)</f>
        <v>125</v>
      </c>
      <c r="B421" s="28" t="s">
        <v>214</v>
      </c>
      <c r="C421" s="22">
        <v>12.98</v>
      </c>
      <c r="D421" s="23" t="s">
        <v>30</v>
      </c>
      <c r="E421" s="24"/>
      <c r="F421" s="24">
        <f t="shared" ref="F421" si="98">C421*E421</f>
        <v>0</v>
      </c>
    </row>
    <row r="422" spans="1:6" ht="24.95" customHeight="1">
      <c r="A422" s="23"/>
      <c r="B422" s="28" t="s">
        <v>207</v>
      </c>
      <c r="C422" s="22"/>
      <c r="D422" s="23"/>
      <c r="E422" s="24"/>
      <c r="F422" s="24"/>
    </row>
    <row r="423" spans="1:6" ht="24.95" customHeight="1">
      <c r="A423" s="23"/>
      <c r="B423" s="28"/>
      <c r="C423" s="22"/>
      <c r="D423" s="23"/>
      <c r="E423" s="24"/>
      <c r="F423" s="24"/>
    </row>
    <row r="424" spans="1:6" ht="24.95" customHeight="1">
      <c r="A424" s="23">
        <f>SUBTOTAL(103,$C$7:C424)</f>
        <v>126</v>
      </c>
      <c r="B424" s="18" t="s">
        <v>212</v>
      </c>
      <c r="C424" s="22">
        <v>13.78</v>
      </c>
      <c r="D424" s="23" t="s">
        <v>30</v>
      </c>
      <c r="E424" s="24"/>
      <c r="F424" s="24">
        <f t="shared" si="95"/>
        <v>0</v>
      </c>
    </row>
    <row r="425" spans="1:6" ht="24.95" customHeight="1">
      <c r="A425" s="23"/>
      <c r="B425" s="28" t="s">
        <v>209</v>
      </c>
      <c r="C425" s="22"/>
      <c r="D425" s="23"/>
      <c r="E425" s="24"/>
      <c r="F425" s="24"/>
    </row>
    <row r="426" spans="1:6" ht="24.95" customHeight="1">
      <c r="A426" s="23"/>
      <c r="B426" s="18"/>
      <c r="C426" s="22"/>
      <c r="D426" s="23"/>
      <c r="E426" s="24"/>
      <c r="F426" s="24"/>
    </row>
    <row r="427" spans="1:6" ht="24.95" customHeight="1">
      <c r="A427" s="23">
        <f>SUBTOTAL(103,$C$7:C427)</f>
        <v>127</v>
      </c>
      <c r="B427" s="18" t="s">
        <v>211</v>
      </c>
      <c r="C427" s="22">
        <v>1</v>
      </c>
      <c r="D427" s="23" t="s">
        <v>31</v>
      </c>
      <c r="E427" s="24"/>
      <c r="F427" s="24">
        <f t="shared" ref="F427" si="99">C427*E427</f>
        <v>0</v>
      </c>
    </row>
    <row r="428" spans="1:6" ht="24.95" customHeight="1">
      <c r="A428" s="23"/>
      <c r="B428" s="28" t="s">
        <v>564</v>
      </c>
      <c r="C428" s="22"/>
      <c r="D428" s="23"/>
      <c r="E428" s="24"/>
      <c r="F428" s="24"/>
    </row>
    <row r="429" spans="1:6" ht="24.95" customHeight="1">
      <c r="A429" s="23"/>
      <c r="B429" s="18"/>
      <c r="C429" s="22"/>
      <c r="D429" s="23"/>
      <c r="E429" s="24"/>
      <c r="F429" s="24"/>
    </row>
    <row r="430" spans="1:6" ht="24.95" customHeight="1">
      <c r="A430" s="23">
        <f>SUBTOTAL(103,$C$7:C430)</f>
        <v>128</v>
      </c>
      <c r="B430" s="18" t="s">
        <v>210</v>
      </c>
      <c r="C430" s="22">
        <v>28</v>
      </c>
      <c r="D430" s="23" t="s">
        <v>31</v>
      </c>
      <c r="E430" s="24"/>
      <c r="F430" s="24">
        <f t="shared" ref="F430" si="100">C430*E430</f>
        <v>0</v>
      </c>
    </row>
    <row r="431" spans="1:6" ht="24.95" customHeight="1">
      <c r="A431" s="23"/>
      <c r="B431" s="28" t="s">
        <v>208</v>
      </c>
      <c r="C431" s="22"/>
      <c r="D431" s="23"/>
      <c r="E431" s="24"/>
      <c r="F431" s="24"/>
    </row>
    <row r="432" spans="1:6" ht="24.95" customHeight="1">
      <c r="A432" s="23"/>
      <c r="B432" s="18"/>
      <c r="C432" s="22"/>
      <c r="D432" s="23"/>
      <c r="E432" s="24"/>
      <c r="F432" s="24"/>
    </row>
    <row r="433" spans="1:6" ht="24.95" customHeight="1">
      <c r="A433" s="23"/>
      <c r="B433" s="28" t="s">
        <v>488</v>
      </c>
      <c r="C433" s="22"/>
      <c r="D433" s="23"/>
      <c r="E433" s="24"/>
      <c r="F433" s="24"/>
    </row>
    <row r="434" spans="1:6" ht="24.95" customHeight="1">
      <c r="A434" s="23"/>
      <c r="B434" s="28" t="s">
        <v>23</v>
      </c>
      <c r="C434" s="22"/>
      <c r="D434" s="23"/>
      <c r="E434" s="24"/>
      <c r="F434" s="24">
        <f t="shared" ref="F434" si="101">C434*E434</f>
        <v>0</v>
      </c>
    </row>
    <row r="435" spans="1:6" ht="24.95" customHeight="1">
      <c r="A435" s="23"/>
      <c r="B435" s="28"/>
      <c r="C435" s="22"/>
      <c r="D435" s="23"/>
      <c r="E435" s="24"/>
      <c r="F435" s="24"/>
    </row>
    <row r="436" spans="1:6" ht="24.95" customHeight="1">
      <c r="A436" s="23"/>
      <c r="B436" s="18"/>
      <c r="C436" s="22"/>
      <c r="D436" s="23"/>
      <c r="E436" s="38" t="s">
        <v>509</v>
      </c>
      <c r="F436" s="38">
        <f>SUBTOTAL(9,F409:F435)</f>
        <v>0</v>
      </c>
    </row>
    <row r="437" spans="1:6" ht="24.95" customHeight="1">
      <c r="A437" s="23"/>
      <c r="B437" s="18"/>
      <c r="C437" s="22"/>
      <c r="D437" s="23"/>
      <c r="E437" s="24"/>
      <c r="F437" s="24"/>
    </row>
    <row r="438" spans="1:6" ht="30" customHeight="1">
      <c r="A438" s="42" t="s">
        <v>510</v>
      </c>
      <c r="B438" s="43" t="s">
        <v>537</v>
      </c>
      <c r="C438" s="45"/>
      <c r="D438" s="46"/>
      <c r="E438" s="47"/>
      <c r="F438" s="47"/>
    </row>
    <row r="439" spans="1:6" ht="30" customHeight="1">
      <c r="A439" s="23">
        <f>SUBTOTAL(103,$C$7:C439)</f>
        <v>129</v>
      </c>
      <c r="B439" s="80" t="s">
        <v>585</v>
      </c>
      <c r="C439" s="22">
        <v>1</v>
      </c>
      <c r="D439" s="23" t="s">
        <v>3</v>
      </c>
      <c r="E439" s="24"/>
      <c r="F439" s="24">
        <f t="shared" ref="F439" si="102">C439*E439</f>
        <v>0</v>
      </c>
    </row>
    <row r="440" spans="1:6" ht="30" customHeight="1">
      <c r="A440" s="23"/>
      <c r="B440" s="28" t="s">
        <v>584</v>
      </c>
      <c r="C440" s="22"/>
      <c r="D440" s="23"/>
      <c r="E440" s="24"/>
      <c r="F440" s="24"/>
    </row>
    <row r="441" spans="1:6" ht="30" customHeight="1">
      <c r="A441" s="23"/>
      <c r="B441" s="80"/>
      <c r="C441" s="22"/>
      <c r="D441" s="23"/>
      <c r="E441" s="24"/>
      <c r="F441" s="24"/>
    </row>
    <row r="442" spans="1:6" ht="30" customHeight="1">
      <c r="A442" s="23"/>
      <c r="B442" s="28"/>
      <c r="C442" s="22"/>
      <c r="D442" s="23"/>
      <c r="E442" s="24"/>
      <c r="F442" s="24"/>
    </row>
    <row r="443" spans="1:6" ht="30" customHeight="1">
      <c r="A443" s="23">
        <f>SUBTOTAL(103,$C$7:C443)</f>
        <v>129</v>
      </c>
      <c r="B443" s="28" t="s">
        <v>488</v>
      </c>
      <c r="C443" s="22"/>
      <c r="D443" s="23"/>
      <c r="E443" s="24"/>
      <c r="F443" s="24">
        <f t="shared" ref="F443" si="103">C443*E443</f>
        <v>0</v>
      </c>
    </row>
    <row r="444" spans="1:6" ht="30" customHeight="1">
      <c r="A444" s="23"/>
      <c r="B444" s="28" t="s">
        <v>23</v>
      </c>
      <c r="C444" s="22"/>
      <c r="D444" s="23"/>
      <c r="E444" s="24"/>
      <c r="F444" s="24"/>
    </row>
    <row r="445" spans="1:6" ht="30" customHeight="1">
      <c r="A445" s="23"/>
      <c r="B445" s="28"/>
      <c r="C445" s="22"/>
      <c r="D445" s="23"/>
      <c r="E445" s="24"/>
      <c r="F445" s="24"/>
    </row>
    <row r="446" spans="1:6" ht="30" customHeight="1">
      <c r="A446" s="23"/>
      <c r="B446" s="18"/>
      <c r="C446" s="22"/>
      <c r="D446" s="23"/>
      <c r="E446" s="38" t="s">
        <v>514</v>
      </c>
      <c r="F446" s="38">
        <f>SUBTOTAL(9,F439:F445)</f>
        <v>0</v>
      </c>
    </row>
    <row r="447" spans="1:6" ht="30" customHeight="1">
      <c r="A447" s="23"/>
      <c r="B447" s="18"/>
      <c r="C447" s="22"/>
      <c r="D447" s="23"/>
      <c r="E447" s="24"/>
      <c r="F447" s="24"/>
    </row>
    <row r="448" spans="1:6" ht="30" customHeight="1">
      <c r="A448" s="42" t="s">
        <v>511</v>
      </c>
      <c r="B448" s="50" t="s">
        <v>512</v>
      </c>
      <c r="C448" s="45"/>
      <c r="D448" s="46"/>
      <c r="E448" s="47"/>
      <c r="F448" s="47"/>
    </row>
    <row r="449" spans="1:6" ht="24.95" customHeight="1">
      <c r="A449" s="23">
        <f>SUBTOTAL(103,$C$7:C449)</f>
        <v>130</v>
      </c>
      <c r="B449" s="28" t="s">
        <v>464</v>
      </c>
      <c r="C449" s="22">
        <v>1</v>
      </c>
      <c r="D449" s="23" t="s">
        <v>111</v>
      </c>
      <c r="E449" s="24"/>
      <c r="F449" s="24">
        <f t="shared" ref="F449" si="104">C449*E449</f>
        <v>0</v>
      </c>
    </row>
    <row r="450" spans="1:6" ht="24.95" customHeight="1">
      <c r="A450" s="23"/>
      <c r="B450" s="28" t="s">
        <v>459</v>
      </c>
      <c r="C450" s="22"/>
      <c r="D450" s="23"/>
      <c r="E450" s="24"/>
      <c r="F450" s="24"/>
    </row>
    <row r="451" spans="1:6" ht="24.95" customHeight="1">
      <c r="A451" s="23"/>
      <c r="B451" s="28"/>
      <c r="C451" s="22"/>
      <c r="D451" s="23"/>
      <c r="E451" s="24"/>
      <c r="F451" s="24"/>
    </row>
    <row r="452" spans="1:6" ht="24.95" customHeight="1">
      <c r="A452" s="23">
        <f>SUBTOTAL(103,$C$7:C452)</f>
        <v>131</v>
      </c>
      <c r="B452" s="28" t="s">
        <v>463</v>
      </c>
      <c r="C452" s="22">
        <v>1</v>
      </c>
      <c r="D452" s="23" t="s">
        <v>111</v>
      </c>
      <c r="E452" s="24"/>
      <c r="F452" s="24">
        <f t="shared" ref="F452" si="105">C452*E452</f>
        <v>0</v>
      </c>
    </row>
    <row r="453" spans="1:6" ht="24.95" customHeight="1">
      <c r="A453" s="23"/>
      <c r="B453" s="28" t="s">
        <v>460</v>
      </c>
      <c r="C453" s="22"/>
      <c r="D453" s="23"/>
      <c r="E453" s="24"/>
      <c r="F453" s="24"/>
    </row>
    <row r="454" spans="1:6" ht="24.95" customHeight="1">
      <c r="A454" s="23"/>
      <c r="B454" s="28"/>
      <c r="C454" s="22"/>
      <c r="D454" s="23"/>
      <c r="E454" s="24"/>
      <c r="F454" s="24"/>
    </row>
    <row r="455" spans="1:6" ht="24.95" customHeight="1">
      <c r="A455" s="23">
        <f>SUBTOTAL(103,$C$7:C455)</f>
        <v>132</v>
      </c>
      <c r="B455" s="41" t="s">
        <v>462</v>
      </c>
      <c r="C455" s="22">
        <v>8</v>
      </c>
      <c r="D455" s="23" t="s">
        <v>111</v>
      </c>
      <c r="E455" s="24"/>
      <c r="F455" s="24">
        <f t="shared" ref="F455" si="106">C455*E455</f>
        <v>0</v>
      </c>
    </row>
    <row r="456" spans="1:6" ht="24.95" customHeight="1">
      <c r="A456" s="23"/>
      <c r="B456" s="41" t="s">
        <v>461</v>
      </c>
      <c r="C456" s="22"/>
      <c r="D456" s="23"/>
      <c r="E456" s="24"/>
      <c r="F456" s="24"/>
    </row>
    <row r="457" spans="1:6" ht="24.95" customHeight="1">
      <c r="A457" s="23"/>
      <c r="B457" s="28"/>
      <c r="C457" s="22"/>
      <c r="D457" s="23"/>
      <c r="E457" s="24"/>
      <c r="F457" s="24"/>
    </row>
    <row r="458" spans="1:6" ht="44.25" customHeight="1">
      <c r="A458" s="23">
        <f>SUBTOTAL(103,$C$7:C458)</f>
        <v>133</v>
      </c>
      <c r="B458" s="28" t="s">
        <v>220</v>
      </c>
      <c r="C458" s="22">
        <v>159.44999999999999</v>
      </c>
      <c r="D458" s="23" t="s">
        <v>30</v>
      </c>
      <c r="E458" s="24"/>
      <c r="F458" s="24">
        <f t="shared" ref="F458:F521" si="107">C458*E458</f>
        <v>0</v>
      </c>
    </row>
    <row r="459" spans="1:6" ht="24.95" customHeight="1">
      <c r="A459" s="23"/>
      <c r="B459" s="28" t="s">
        <v>219</v>
      </c>
      <c r="C459" s="22"/>
      <c r="D459" s="23"/>
      <c r="E459" s="24"/>
      <c r="F459" s="24"/>
    </row>
    <row r="460" spans="1:6" ht="24.95" customHeight="1">
      <c r="A460" s="23"/>
      <c r="B460" s="28"/>
      <c r="C460" s="22"/>
      <c r="D460" s="23"/>
      <c r="E460" s="24"/>
      <c r="F460" s="24"/>
    </row>
    <row r="461" spans="1:6" ht="54" customHeight="1">
      <c r="A461" s="23">
        <f>SUBTOTAL(103,$C$7:C461)</f>
        <v>134</v>
      </c>
      <c r="B461" s="28" t="s">
        <v>218</v>
      </c>
      <c r="C461" s="22">
        <v>17.399999999999999</v>
      </c>
      <c r="D461" s="23" t="s">
        <v>30</v>
      </c>
      <c r="E461" s="24"/>
      <c r="F461" s="24">
        <f t="shared" ref="F461" si="108">C461*E461</f>
        <v>0</v>
      </c>
    </row>
    <row r="462" spans="1:6" ht="24.95" customHeight="1">
      <c r="A462" s="23"/>
      <c r="B462" s="28" t="s">
        <v>217</v>
      </c>
      <c r="C462" s="22"/>
      <c r="D462" s="23"/>
      <c r="E462" s="24"/>
      <c r="F462" s="24"/>
    </row>
    <row r="463" spans="1:6" ht="24.95" customHeight="1">
      <c r="A463" s="23"/>
      <c r="B463" s="28"/>
      <c r="C463" s="22"/>
      <c r="D463" s="23"/>
      <c r="E463" s="24"/>
      <c r="F463" s="24"/>
    </row>
    <row r="464" spans="1:6" ht="24.95" customHeight="1">
      <c r="A464" s="23">
        <f>SUBTOTAL(103,$C$7:C464)</f>
        <v>135</v>
      </c>
      <c r="B464" s="18" t="s">
        <v>222</v>
      </c>
      <c r="C464" s="22">
        <v>1</v>
      </c>
      <c r="D464" s="23" t="s">
        <v>111</v>
      </c>
      <c r="E464" s="24"/>
      <c r="F464" s="24">
        <f t="shared" ref="F464" si="109">C464*E464</f>
        <v>0</v>
      </c>
    </row>
    <row r="465" spans="1:6" ht="24.95" customHeight="1">
      <c r="A465" s="23"/>
      <c r="B465" s="28" t="s">
        <v>221</v>
      </c>
      <c r="C465" s="22"/>
      <c r="D465" s="23"/>
      <c r="E465" s="24"/>
      <c r="F465" s="24"/>
    </row>
    <row r="466" spans="1:6" ht="24.95" customHeight="1">
      <c r="A466" s="23"/>
      <c r="B466" s="18"/>
      <c r="C466" s="22"/>
      <c r="D466" s="23"/>
      <c r="E466" s="24"/>
      <c r="F466" s="24"/>
    </row>
    <row r="467" spans="1:6" ht="24.95" customHeight="1">
      <c r="A467" s="23">
        <f>SUBTOTAL(103,$C$7:C467)</f>
        <v>136</v>
      </c>
      <c r="B467" s="28" t="s">
        <v>224</v>
      </c>
      <c r="C467" s="22">
        <v>178</v>
      </c>
      <c r="D467" s="23" t="s">
        <v>30</v>
      </c>
      <c r="E467" s="24"/>
      <c r="F467" s="24">
        <f t="shared" ref="F467" si="110">C467*E467</f>
        <v>0</v>
      </c>
    </row>
    <row r="468" spans="1:6" ht="24.95" customHeight="1">
      <c r="A468" s="23"/>
      <c r="B468" s="28" t="s">
        <v>223</v>
      </c>
      <c r="C468" s="22"/>
      <c r="D468" s="23"/>
      <c r="E468" s="24"/>
      <c r="F468" s="24"/>
    </row>
    <row r="469" spans="1:6" ht="24.95" customHeight="1">
      <c r="A469" s="23"/>
      <c r="B469" s="28"/>
      <c r="C469" s="22"/>
      <c r="D469" s="23"/>
      <c r="E469" s="24"/>
      <c r="F469" s="24"/>
    </row>
    <row r="470" spans="1:6" ht="24.95" customHeight="1">
      <c r="A470" s="23">
        <f>SUBTOTAL(103,$C$7:C470)</f>
        <v>137</v>
      </c>
      <c r="B470" s="28" t="s">
        <v>226</v>
      </c>
      <c r="C470" s="22">
        <v>307.5</v>
      </c>
      <c r="D470" s="23" t="s">
        <v>30</v>
      </c>
      <c r="E470" s="24"/>
      <c r="F470" s="24">
        <f t="shared" ref="F470" si="111">C470*E470</f>
        <v>0</v>
      </c>
    </row>
    <row r="471" spans="1:6" ht="24.95" customHeight="1">
      <c r="A471" s="23"/>
      <c r="B471" s="28" t="s">
        <v>225</v>
      </c>
      <c r="C471" s="22"/>
      <c r="D471" s="23"/>
      <c r="E471" s="24"/>
      <c r="F471" s="24"/>
    </row>
    <row r="472" spans="1:6" ht="24.95" customHeight="1">
      <c r="A472" s="23"/>
      <c r="B472" s="28"/>
      <c r="C472" s="22"/>
      <c r="D472" s="23"/>
      <c r="E472" s="24"/>
      <c r="F472" s="24"/>
    </row>
    <row r="473" spans="1:6" ht="24.95" customHeight="1">
      <c r="A473" s="23">
        <f>SUBTOTAL(103,$C$7:C473)</f>
        <v>138</v>
      </c>
      <c r="B473" s="28" t="s">
        <v>272</v>
      </c>
      <c r="C473" s="22">
        <v>254</v>
      </c>
      <c r="D473" s="23" t="s">
        <v>92</v>
      </c>
      <c r="E473" s="24"/>
      <c r="F473" s="24">
        <f t="shared" si="107"/>
        <v>0</v>
      </c>
    </row>
    <row r="474" spans="1:6" ht="24.95" customHeight="1">
      <c r="A474" s="23"/>
      <c r="B474" s="28" t="s">
        <v>273</v>
      </c>
      <c r="C474" s="22"/>
      <c r="D474" s="23"/>
      <c r="E474" s="24"/>
      <c r="F474" s="24"/>
    </row>
    <row r="475" spans="1:6" ht="24.95" customHeight="1">
      <c r="A475" s="23"/>
      <c r="B475" s="28"/>
      <c r="C475" s="22"/>
      <c r="D475" s="23"/>
      <c r="E475" s="24"/>
      <c r="F475" s="24"/>
    </row>
    <row r="476" spans="1:6" ht="24.95" customHeight="1">
      <c r="A476" s="23">
        <f>SUBTOTAL(103,$C$7:C476)</f>
        <v>139</v>
      </c>
      <c r="B476" s="28" t="s">
        <v>228</v>
      </c>
      <c r="C476" s="22">
        <v>1074</v>
      </c>
      <c r="D476" s="23" t="s">
        <v>31</v>
      </c>
      <c r="E476" s="24"/>
      <c r="F476" s="24">
        <f t="shared" ref="F476" si="112">C476*E476</f>
        <v>0</v>
      </c>
    </row>
    <row r="477" spans="1:6" ht="24.95" customHeight="1">
      <c r="A477" s="23"/>
      <c r="B477" s="28" t="s">
        <v>230</v>
      </c>
      <c r="C477" s="22"/>
      <c r="D477" s="23"/>
      <c r="E477" s="24"/>
      <c r="F477" s="24"/>
    </row>
    <row r="478" spans="1:6" ht="24.95" customHeight="1">
      <c r="A478" s="23"/>
      <c r="B478" s="28"/>
      <c r="C478" s="22"/>
      <c r="D478" s="23"/>
      <c r="E478" s="24"/>
      <c r="F478" s="24"/>
    </row>
    <row r="479" spans="1:6" ht="24.95" customHeight="1">
      <c r="A479" s="23">
        <f>SUBTOTAL(103,$C$7:C479)</f>
        <v>140</v>
      </c>
      <c r="B479" s="28" t="s">
        <v>229</v>
      </c>
      <c r="C479" s="22">
        <v>1074</v>
      </c>
      <c r="D479" s="23" t="s">
        <v>31</v>
      </c>
      <c r="E479" s="24"/>
      <c r="F479" s="24">
        <f t="shared" ref="F479" si="113">C479*E479</f>
        <v>0</v>
      </c>
    </row>
    <row r="480" spans="1:6" ht="24.95" customHeight="1">
      <c r="A480" s="23"/>
      <c r="B480" s="28" t="s">
        <v>227</v>
      </c>
      <c r="C480" s="22"/>
      <c r="D480" s="23"/>
      <c r="E480" s="24"/>
      <c r="F480" s="24"/>
    </row>
    <row r="481" spans="1:6" ht="24.95" customHeight="1">
      <c r="A481" s="23"/>
      <c r="B481" s="28"/>
      <c r="C481" s="22"/>
      <c r="D481" s="23"/>
      <c r="E481" s="24"/>
      <c r="F481" s="24"/>
    </row>
    <row r="482" spans="1:6" ht="24.95" customHeight="1">
      <c r="A482" s="23">
        <f>SUBTOTAL(103,$C$7:C482)</f>
        <v>141</v>
      </c>
      <c r="B482" s="28" t="s">
        <v>231</v>
      </c>
      <c r="C482" s="22">
        <v>45</v>
      </c>
      <c r="D482" s="23" t="s">
        <v>31</v>
      </c>
      <c r="E482" s="24"/>
      <c r="F482" s="24">
        <f t="shared" ref="F482" si="114">C482*E482</f>
        <v>0</v>
      </c>
    </row>
    <row r="483" spans="1:6" ht="24.95" customHeight="1">
      <c r="A483" s="23"/>
      <c r="B483" s="28" t="s">
        <v>232</v>
      </c>
      <c r="C483" s="22"/>
      <c r="D483" s="23"/>
      <c r="E483" s="24"/>
      <c r="F483" s="24"/>
    </row>
    <row r="484" spans="1:6" ht="24.95" customHeight="1">
      <c r="A484" s="23"/>
      <c r="B484" s="28"/>
      <c r="C484" s="22"/>
      <c r="D484" s="23"/>
      <c r="E484" s="24"/>
      <c r="F484" s="24"/>
    </row>
    <row r="485" spans="1:6" ht="24.95" customHeight="1">
      <c r="A485" s="23">
        <f>SUBTOTAL(103,$C$7:C485)</f>
        <v>142</v>
      </c>
      <c r="B485" s="28" t="s">
        <v>235</v>
      </c>
      <c r="C485" s="22">
        <v>45</v>
      </c>
      <c r="D485" s="23" t="s">
        <v>31</v>
      </c>
      <c r="E485" s="24"/>
      <c r="F485" s="24">
        <f t="shared" ref="F485" si="115">C485*E485</f>
        <v>0</v>
      </c>
    </row>
    <row r="486" spans="1:6" ht="24.95" customHeight="1">
      <c r="A486" s="23"/>
      <c r="B486" s="28" t="s">
        <v>234</v>
      </c>
      <c r="C486" s="22"/>
      <c r="D486" s="23"/>
      <c r="E486" s="24"/>
      <c r="F486" s="24"/>
    </row>
    <row r="487" spans="1:6" ht="24.95" customHeight="1">
      <c r="A487" s="23"/>
      <c r="B487" s="28"/>
      <c r="C487" s="22"/>
      <c r="D487" s="23"/>
      <c r="E487" s="24"/>
      <c r="F487" s="24"/>
    </row>
    <row r="488" spans="1:6" ht="24.95" customHeight="1">
      <c r="A488" s="23">
        <f>SUBTOTAL(103,$C$7:C488)</f>
        <v>143</v>
      </c>
      <c r="B488" s="28" t="s">
        <v>236</v>
      </c>
      <c r="C488" s="22">
        <v>45</v>
      </c>
      <c r="D488" s="23" t="s">
        <v>31</v>
      </c>
      <c r="E488" s="24"/>
      <c r="F488" s="24">
        <f t="shared" ref="F488" si="116">C488*E488</f>
        <v>0</v>
      </c>
    </row>
    <row r="489" spans="1:6" ht="24.95" customHeight="1">
      <c r="A489" s="23"/>
      <c r="B489" s="28" t="s">
        <v>233</v>
      </c>
      <c r="C489" s="22"/>
      <c r="D489" s="23"/>
      <c r="E489" s="24"/>
      <c r="F489" s="24"/>
    </row>
    <row r="490" spans="1:6" ht="24.95" customHeight="1">
      <c r="A490" s="23"/>
      <c r="B490" s="28"/>
      <c r="C490" s="22"/>
      <c r="D490" s="23"/>
      <c r="E490" s="24"/>
      <c r="F490" s="24"/>
    </row>
    <row r="491" spans="1:6" ht="24.95" customHeight="1">
      <c r="A491" s="23">
        <f>SUBTOTAL(103,$C$7:C491)</f>
        <v>144</v>
      </c>
      <c r="B491" s="28" t="s">
        <v>238</v>
      </c>
      <c r="C491" s="22">
        <v>8</v>
      </c>
      <c r="D491" s="23" t="s">
        <v>111</v>
      </c>
      <c r="E491" s="24"/>
      <c r="F491" s="24">
        <f t="shared" ref="F491" si="117">C491*E491</f>
        <v>0</v>
      </c>
    </row>
    <row r="492" spans="1:6" ht="24.95" customHeight="1">
      <c r="A492" s="23"/>
      <c r="B492" s="28" t="s">
        <v>237</v>
      </c>
      <c r="C492" s="22"/>
      <c r="D492" s="23"/>
      <c r="E492" s="24"/>
      <c r="F492" s="24"/>
    </row>
    <row r="493" spans="1:6" ht="24.95" customHeight="1">
      <c r="A493" s="23"/>
      <c r="B493" s="28"/>
      <c r="C493" s="22"/>
      <c r="D493" s="23"/>
      <c r="E493" s="24"/>
      <c r="F493" s="24"/>
    </row>
    <row r="494" spans="1:6" ht="24.95" customHeight="1">
      <c r="A494" s="23">
        <f>SUBTOTAL(103,$C$7:C494)</f>
        <v>145</v>
      </c>
      <c r="B494" s="28" t="s">
        <v>240</v>
      </c>
      <c r="C494" s="22">
        <v>4</v>
      </c>
      <c r="D494" s="23" t="s">
        <v>111</v>
      </c>
      <c r="E494" s="24"/>
      <c r="F494" s="24">
        <f t="shared" ref="F494" si="118">C494*E494</f>
        <v>0</v>
      </c>
    </row>
    <row r="495" spans="1:6" ht="24.95" customHeight="1">
      <c r="A495" s="23"/>
      <c r="B495" s="28" t="s">
        <v>239</v>
      </c>
      <c r="C495" s="22"/>
      <c r="D495" s="23"/>
      <c r="E495" s="24"/>
      <c r="F495" s="24"/>
    </row>
    <row r="496" spans="1:6" ht="24.95" customHeight="1">
      <c r="A496" s="23"/>
      <c r="B496" s="28"/>
      <c r="C496" s="22"/>
      <c r="D496" s="23"/>
      <c r="E496" s="24"/>
      <c r="F496" s="24"/>
    </row>
    <row r="497" spans="1:6" ht="24.95" customHeight="1">
      <c r="A497" s="23">
        <f>SUBTOTAL(103,$C$7:C497)</f>
        <v>146</v>
      </c>
      <c r="B497" s="28" t="s">
        <v>250</v>
      </c>
      <c r="C497" s="22">
        <v>60</v>
      </c>
      <c r="D497" s="23" t="s">
        <v>111</v>
      </c>
      <c r="E497" s="24"/>
      <c r="F497" s="24">
        <f t="shared" ref="F497" si="119">C497*E497</f>
        <v>0</v>
      </c>
    </row>
    <row r="498" spans="1:6" ht="24.95" customHeight="1">
      <c r="A498" s="23"/>
      <c r="B498" s="28" t="s">
        <v>241</v>
      </c>
      <c r="C498" s="22"/>
      <c r="D498" s="23"/>
      <c r="E498" s="24"/>
      <c r="F498" s="24"/>
    </row>
    <row r="499" spans="1:6" ht="24.95" customHeight="1">
      <c r="A499" s="23"/>
      <c r="B499" s="28"/>
      <c r="C499" s="22"/>
      <c r="D499" s="23"/>
      <c r="E499" s="24"/>
      <c r="F499" s="24"/>
    </row>
    <row r="500" spans="1:6" ht="24.95" customHeight="1">
      <c r="A500" s="23">
        <f>SUBTOTAL(103,$C$7:C500)</f>
        <v>147</v>
      </c>
      <c r="B500" s="28" t="s">
        <v>416</v>
      </c>
      <c r="C500" s="22">
        <v>16</v>
      </c>
      <c r="D500" s="23" t="s">
        <v>111</v>
      </c>
      <c r="E500" s="24"/>
      <c r="F500" s="24">
        <f t="shared" ref="F500" si="120">C500*E500</f>
        <v>0</v>
      </c>
    </row>
    <row r="501" spans="1:6" ht="24.95" customHeight="1">
      <c r="A501" s="23"/>
      <c r="B501" s="28" t="s">
        <v>415</v>
      </c>
      <c r="C501" s="22"/>
      <c r="D501" s="23"/>
      <c r="E501" s="24"/>
      <c r="F501" s="24"/>
    </row>
    <row r="502" spans="1:6" ht="24.95" customHeight="1">
      <c r="A502" s="23"/>
      <c r="B502" s="28"/>
      <c r="C502" s="22"/>
      <c r="D502" s="23"/>
      <c r="E502" s="24"/>
      <c r="F502" s="24"/>
    </row>
    <row r="503" spans="1:6" ht="24.95" customHeight="1">
      <c r="A503" s="23">
        <f>SUBTOTAL(103,$C$7:C503)</f>
        <v>148</v>
      </c>
      <c r="B503" s="28" t="s">
        <v>251</v>
      </c>
      <c r="C503" s="22">
        <v>12</v>
      </c>
      <c r="D503" s="23" t="s">
        <v>111</v>
      </c>
      <c r="E503" s="24"/>
      <c r="F503" s="24">
        <f t="shared" ref="F503" si="121">C503*E503</f>
        <v>0</v>
      </c>
    </row>
    <row r="504" spans="1:6" ht="24.95" customHeight="1">
      <c r="A504" s="23"/>
      <c r="B504" s="28" t="s">
        <v>465</v>
      </c>
      <c r="C504" s="22"/>
      <c r="D504" s="23"/>
      <c r="E504" s="24"/>
      <c r="F504" s="24"/>
    </row>
    <row r="505" spans="1:6" ht="24.95" customHeight="1">
      <c r="A505" s="23"/>
      <c r="B505" s="28"/>
      <c r="C505" s="22"/>
      <c r="D505" s="23"/>
      <c r="E505" s="24"/>
      <c r="F505" s="24"/>
    </row>
    <row r="506" spans="1:6" ht="24.95" customHeight="1">
      <c r="A506" s="23">
        <f>SUBTOTAL(103,$C$7:C506)</f>
        <v>149</v>
      </c>
      <c r="B506" s="28" t="s">
        <v>243</v>
      </c>
      <c r="C506" s="22">
        <v>8</v>
      </c>
      <c r="D506" s="23" t="s">
        <v>111</v>
      </c>
      <c r="E506" s="24"/>
      <c r="F506" s="24">
        <f t="shared" ref="F506" si="122">C506*E506</f>
        <v>0</v>
      </c>
    </row>
    <row r="507" spans="1:6" ht="24.95" customHeight="1">
      <c r="A507" s="23"/>
      <c r="B507" s="28" t="s">
        <v>242</v>
      </c>
      <c r="C507" s="22"/>
      <c r="D507" s="23"/>
      <c r="E507" s="24"/>
      <c r="F507" s="24"/>
    </row>
    <row r="508" spans="1:6" ht="24.95" customHeight="1">
      <c r="A508" s="23"/>
      <c r="B508" s="28"/>
      <c r="C508" s="22"/>
      <c r="D508" s="23"/>
      <c r="E508" s="24"/>
      <c r="F508" s="24"/>
    </row>
    <row r="509" spans="1:6" ht="24.95" customHeight="1">
      <c r="A509" s="23">
        <f>SUBTOTAL(103,$C$7:C509)</f>
        <v>150</v>
      </c>
      <c r="B509" s="28" t="s">
        <v>243</v>
      </c>
      <c r="C509" s="22">
        <v>3</v>
      </c>
      <c r="D509" s="23" t="s">
        <v>31</v>
      </c>
      <c r="E509" s="24"/>
      <c r="F509" s="24">
        <f t="shared" si="107"/>
        <v>0</v>
      </c>
    </row>
    <row r="510" spans="1:6" ht="24.95" customHeight="1">
      <c r="A510" s="23"/>
      <c r="B510" s="28" t="s">
        <v>417</v>
      </c>
      <c r="C510" s="22"/>
      <c r="D510" s="23"/>
      <c r="E510" s="24"/>
      <c r="F510" s="24"/>
    </row>
    <row r="511" spans="1:6" ht="24.95" customHeight="1">
      <c r="A511" s="23"/>
      <c r="B511" s="28"/>
      <c r="C511" s="22"/>
      <c r="D511" s="23"/>
      <c r="E511" s="24"/>
      <c r="F511" s="24"/>
    </row>
    <row r="512" spans="1:6" ht="24.95" customHeight="1">
      <c r="A512" s="23">
        <f>SUBTOTAL(103,$C$7:C512)</f>
        <v>151</v>
      </c>
      <c r="B512" s="28" t="s">
        <v>245</v>
      </c>
      <c r="C512" s="22">
        <v>275.53999999999996</v>
      </c>
      <c r="D512" s="23" t="s">
        <v>30</v>
      </c>
      <c r="E512" s="24"/>
      <c r="F512" s="24">
        <f t="shared" ref="F512" si="123">C512*E512</f>
        <v>0</v>
      </c>
    </row>
    <row r="513" spans="1:6" ht="24.95" customHeight="1">
      <c r="A513" s="23"/>
      <c r="B513" s="28" t="s">
        <v>244</v>
      </c>
      <c r="C513" s="22"/>
      <c r="D513" s="23"/>
      <c r="E513" s="24"/>
      <c r="F513" s="24"/>
    </row>
    <row r="514" spans="1:6" ht="24.95" customHeight="1">
      <c r="A514" s="23"/>
      <c r="B514" s="28"/>
      <c r="C514" s="22"/>
      <c r="D514" s="23"/>
      <c r="E514" s="24"/>
      <c r="F514" s="24"/>
    </row>
    <row r="515" spans="1:6" ht="24.95" customHeight="1">
      <c r="A515" s="23">
        <f>SUBTOTAL(103,$C$7:C515)</f>
        <v>152</v>
      </c>
      <c r="B515" s="28" t="s">
        <v>247</v>
      </c>
      <c r="C515" s="22">
        <v>7</v>
      </c>
      <c r="D515" s="23" t="s">
        <v>111</v>
      </c>
      <c r="E515" s="24"/>
      <c r="F515" s="24">
        <f t="shared" ref="F515" si="124">C515*E515</f>
        <v>0</v>
      </c>
    </row>
    <row r="516" spans="1:6" ht="24.95" customHeight="1">
      <c r="A516" s="23"/>
      <c r="B516" s="28" t="s">
        <v>246</v>
      </c>
      <c r="C516" s="22"/>
      <c r="D516" s="23"/>
      <c r="E516" s="24"/>
      <c r="F516" s="24"/>
    </row>
    <row r="517" spans="1:6" ht="24.95" customHeight="1">
      <c r="A517" s="23"/>
      <c r="B517" s="28"/>
      <c r="C517" s="22"/>
      <c r="D517" s="23"/>
      <c r="E517" s="24"/>
      <c r="F517" s="24"/>
    </row>
    <row r="518" spans="1:6" ht="24.95" customHeight="1">
      <c r="A518" s="23">
        <f>SUBTOTAL(103,$C$7:C518)</f>
        <v>153</v>
      </c>
      <c r="B518" s="28" t="s">
        <v>249</v>
      </c>
      <c r="C518" s="22">
        <v>13</v>
      </c>
      <c r="D518" s="23" t="s">
        <v>111</v>
      </c>
      <c r="E518" s="24"/>
      <c r="F518" s="24">
        <f t="shared" ref="F518" si="125">C518*E518</f>
        <v>0</v>
      </c>
    </row>
    <row r="519" spans="1:6" ht="24.95" customHeight="1">
      <c r="A519" s="23"/>
      <c r="B519" s="28" t="s">
        <v>248</v>
      </c>
      <c r="C519" s="22"/>
      <c r="D519" s="23"/>
      <c r="E519" s="24"/>
      <c r="F519" s="24"/>
    </row>
    <row r="520" spans="1:6" ht="24.95" customHeight="1">
      <c r="A520" s="23"/>
      <c r="B520" s="28"/>
      <c r="C520" s="22"/>
      <c r="D520" s="23"/>
      <c r="E520" s="24"/>
      <c r="F520" s="24"/>
    </row>
    <row r="521" spans="1:6" ht="24.95" customHeight="1">
      <c r="A521" s="23">
        <f>SUBTOTAL(103,$C$7:C521)</f>
        <v>154</v>
      </c>
      <c r="B521" s="41" t="s">
        <v>252</v>
      </c>
      <c r="C521" s="22">
        <v>1</v>
      </c>
      <c r="D521" s="23" t="s">
        <v>111</v>
      </c>
      <c r="E521" s="24"/>
      <c r="F521" s="24">
        <f t="shared" si="107"/>
        <v>0</v>
      </c>
    </row>
    <row r="522" spans="1:6" ht="24.95" customHeight="1">
      <c r="A522" s="23"/>
      <c r="B522" s="41" t="s">
        <v>569</v>
      </c>
      <c r="C522" s="22"/>
      <c r="D522" s="23"/>
      <c r="E522" s="24"/>
      <c r="F522" s="24"/>
    </row>
    <row r="523" spans="1:6" ht="24.95" customHeight="1">
      <c r="A523" s="23"/>
      <c r="B523" s="41"/>
      <c r="C523" s="22"/>
      <c r="D523" s="23"/>
      <c r="E523" s="24"/>
      <c r="F523" s="24"/>
    </row>
    <row r="524" spans="1:6" ht="24.95" customHeight="1">
      <c r="A524" s="23">
        <f>SUBTOTAL(103,$C$7:C524)</f>
        <v>155</v>
      </c>
      <c r="B524" s="41" t="s">
        <v>274</v>
      </c>
      <c r="C524" s="22">
        <v>877.5</v>
      </c>
      <c r="D524" s="23" t="s">
        <v>30</v>
      </c>
      <c r="E524" s="24"/>
      <c r="F524" s="24">
        <f t="shared" ref="F524" si="126">C524*E524</f>
        <v>0</v>
      </c>
    </row>
    <row r="525" spans="1:6" ht="24.95" customHeight="1">
      <c r="A525" s="23"/>
      <c r="B525" s="28" t="s">
        <v>517</v>
      </c>
      <c r="C525" s="22"/>
      <c r="D525" s="23"/>
      <c r="E525" s="24"/>
      <c r="F525" s="24"/>
    </row>
    <row r="526" spans="1:6" ht="24.95" customHeight="1">
      <c r="A526" s="23"/>
      <c r="B526" s="28"/>
      <c r="C526" s="22"/>
      <c r="D526" s="23"/>
      <c r="E526" s="24"/>
      <c r="F526" s="24"/>
    </row>
    <row r="527" spans="1:6" ht="24.95" customHeight="1">
      <c r="A527" s="23">
        <f>SUBTOTAL(103,$C$7:C527)</f>
        <v>156</v>
      </c>
      <c r="B527" s="41" t="s">
        <v>567</v>
      </c>
      <c r="C527" s="22">
        <v>1</v>
      </c>
      <c r="D527" s="23" t="s">
        <v>31</v>
      </c>
      <c r="E527" s="24"/>
      <c r="F527" s="27">
        <f>C527*E527</f>
        <v>0</v>
      </c>
    </row>
    <row r="528" spans="1:6" ht="24.95" customHeight="1">
      <c r="A528" s="23"/>
      <c r="B528" s="41" t="s">
        <v>418</v>
      </c>
      <c r="C528" s="22"/>
      <c r="D528" s="23"/>
      <c r="E528" s="24"/>
      <c r="F528" s="27"/>
    </row>
    <row r="529" spans="1:6" ht="24.95" customHeight="1">
      <c r="A529" s="23"/>
      <c r="B529" s="41"/>
      <c r="C529" s="22"/>
      <c r="D529" s="23"/>
      <c r="E529" s="24"/>
      <c r="F529" s="27"/>
    </row>
    <row r="530" spans="1:6" ht="24.95" customHeight="1">
      <c r="A530" s="23">
        <f>SUBTOTAL(103,$C$7:C530)</f>
        <v>157</v>
      </c>
      <c r="B530" s="41" t="s">
        <v>568</v>
      </c>
      <c r="C530" s="22">
        <v>1</v>
      </c>
      <c r="D530" s="23" t="s">
        <v>31</v>
      </c>
      <c r="E530" s="24"/>
      <c r="F530" s="27">
        <f t="shared" ref="F530" si="127">C530*E530</f>
        <v>0</v>
      </c>
    </row>
    <row r="531" spans="1:6" ht="24.95" customHeight="1">
      <c r="A531" s="23"/>
      <c r="B531" s="41" t="s">
        <v>419</v>
      </c>
      <c r="C531" s="22"/>
      <c r="D531" s="23"/>
      <c r="E531" s="24"/>
      <c r="F531" s="27"/>
    </row>
    <row r="532" spans="1:6" ht="24.95" customHeight="1">
      <c r="A532" s="23"/>
      <c r="B532" s="41"/>
      <c r="C532" s="22"/>
      <c r="D532" s="23"/>
      <c r="E532" s="24"/>
      <c r="F532" s="27"/>
    </row>
    <row r="533" spans="1:6" ht="24.95" customHeight="1">
      <c r="A533" s="23">
        <f>SUBTOTAL(103,$C$7:C533)</f>
        <v>157</v>
      </c>
      <c r="B533" s="41" t="s">
        <v>488</v>
      </c>
      <c r="C533" s="22"/>
      <c r="D533" s="23"/>
      <c r="E533" s="24"/>
      <c r="F533" s="24">
        <f t="shared" ref="F533" si="128">C533*E533</f>
        <v>0</v>
      </c>
    </row>
    <row r="534" spans="1:6" ht="24.95" customHeight="1">
      <c r="A534" s="23"/>
      <c r="B534" s="28" t="s">
        <v>23</v>
      </c>
      <c r="C534" s="22"/>
      <c r="D534" s="23"/>
      <c r="E534" s="24"/>
      <c r="F534" s="24"/>
    </row>
    <row r="535" spans="1:6" ht="24.95" customHeight="1">
      <c r="A535" s="23"/>
      <c r="B535" s="28"/>
      <c r="C535" s="22"/>
      <c r="D535" s="23"/>
      <c r="E535" s="24"/>
      <c r="F535" s="24"/>
    </row>
    <row r="536" spans="1:6" ht="24.95" customHeight="1">
      <c r="A536" s="23"/>
      <c r="B536" s="18"/>
      <c r="C536" s="22"/>
      <c r="D536" s="23"/>
      <c r="E536" s="38" t="s">
        <v>513</v>
      </c>
      <c r="F536" s="38">
        <f>SUBTOTAL(9,F449:F535)</f>
        <v>0</v>
      </c>
    </row>
    <row r="537" spans="1:6" ht="24.95" customHeight="1">
      <c r="A537" s="23"/>
      <c r="B537" s="18"/>
      <c r="C537" s="22"/>
      <c r="D537" s="23"/>
      <c r="E537" s="24"/>
      <c r="F537" s="24"/>
    </row>
    <row r="538" spans="1:6" ht="30" customHeight="1">
      <c r="A538" s="42" t="s">
        <v>515</v>
      </c>
      <c r="B538" s="50" t="s">
        <v>516</v>
      </c>
      <c r="C538" s="45"/>
      <c r="D538" s="46"/>
      <c r="E538" s="47"/>
      <c r="F538" s="47"/>
    </row>
    <row r="539" spans="1:6" ht="30" customHeight="1">
      <c r="A539" s="23">
        <f>SUBTOTAL(103,$C$7:C539)</f>
        <v>158</v>
      </c>
      <c r="B539" s="41" t="s">
        <v>520</v>
      </c>
      <c r="C539" s="22">
        <v>1</v>
      </c>
      <c r="D539" s="23" t="s">
        <v>521</v>
      </c>
      <c r="E539" s="24"/>
      <c r="F539" s="27">
        <f>C539*E539</f>
        <v>0</v>
      </c>
    </row>
    <row r="540" spans="1:6" ht="30" customHeight="1">
      <c r="A540" s="23"/>
      <c r="B540" s="41" t="s">
        <v>518</v>
      </c>
      <c r="C540" s="22"/>
      <c r="D540" s="23"/>
      <c r="E540" s="24"/>
      <c r="F540" s="27"/>
    </row>
    <row r="541" spans="1:6" ht="30" customHeight="1">
      <c r="A541" s="23"/>
      <c r="B541" s="41"/>
      <c r="C541" s="22"/>
      <c r="D541" s="23"/>
      <c r="E541" s="24"/>
      <c r="F541" s="27"/>
    </row>
    <row r="542" spans="1:6" ht="30" customHeight="1">
      <c r="A542" s="23">
        <f>SUBTOTAL(103,$C$7:C542)</f>
        <v>159</v>
      </c>
      <c r="B542" s="41" t="s">
        <v>522</v>
      </c>
      <c r="C542" s="22">
        <v>1</v>
      </c>
      <c r="D542" s="23" t="s">
        <v>521</v>
      </c>
      <c r="E542" s="24"/>
      <c r="F542" s="27">
        <f>C542*E542</f>
        <v>0</v>
      </c>
    </row>
    <row r="543" spans="1:6" ht="30" customHeight="1">
      <c r="A543" s="23"/>
      <c r="B543" s="41" t="s">
        <v>519</v>
      </c>
      <c r="C543" s="22"/>
      <c r="D543" s="23"/>
      <c r="E543" s="24"/>
      <c r="F543" s="27"/>
    </row>
    <row r="544" spans="1:6" ht="30" customHeight="1">
      <c r="A544" s="23"/>
      <c r="B544" s="41"/>
      <c r="C544" s="22"/>
      <c r="D544" s="23"/>
      <c r="E544" s="24"/>
      <c r="F544" s="27"/>
    </row>
    <row r="545" spans="1:6" ht="30" customHeight="1">
      <c r="A545" s="23">
        <f>SUBTOTAL(103,$C$7:C545)</f>
        <v>160</v>
      </c>
      <c r="B545" s="41" t="s">
        <v>523</v>
      </c>
      <c r="C545" s="22">
        <v>1</v>
      </c>
      <c r="D545" s="23" t="s">
        <v>31</v>
      </c>
      <c r="E545" s="24"/>
      <c r="F545" s="27">
        <f>C545*E545</f>
        <v>0</v>
      </c>
    </row>
    <row r="546" spans="1:6" ht="30" customHeight="1">
      <c r="A546" s="23"/>
      <c r="B546" s="41" t="s">
        <v>483</v>
      </c>
      <c r="C546" s="22"/>
      <c r="D546" s="23"/>
      <c r="E546" s="24"/>
      <c r="F546" s="27"/>
    </row>
    <row r="547" spans="1:6" ht="30" customHeight="1">
      <c r="A547" s="23"/>
      <c r="B547" s="41"/>
      <c r="C547" s="22"/>
      <c r="D547" s="23"/>
      <c r="E547" s="24"/>
      <c r="F547" s="27"/>
    </row>
    <row r="548" spans="1:6" ht="30" customHeight="1">
      <c r="A548" s="23">
        <f>SUBTOTAL(103,$C$7:C548)</f>
        <v>160</v>
      </c>
      <c r="B548" s="28" t="s">
        <v>488</v>
      </c>
      <c r="C548" s="22"/>
      <c r="D548" s="23"/>
      <c r="E548" s="24"/>
      <c r="F548" s="24">
        <f t="shared" ref="F548" si="129">C548*E548</f>
        <v>0</v>
      </c>
    </row>
    <row r="549" spans="1:6" ht="30" customHeight="1">
      <c r="A549" s="23"/>
      <c r="B549" s="28" t="s">
        <v>23</v>
      </c>
      <c r="C549" s="22"/>
      <c r="D549" s="23"/>
      <c r="E549" s="24"/>
      <c r="F549" s="24"/>
    </row>
    <row r="550" spans="1:6" ht="30" customHeight="1">
      <c r="A550" s="23"/>
      <c r="B550" s="28"/>
      <c r="C550" s="22"/>
      <c r="D550" s="23"/>
      <c r="E550" s="24"/>
      <c r="F550" s="24"/>
    </row>
    <row r="551" spans="1:6" ht="30" customHeight="1">
      <c r="A551" s="23"/>
      <c r="B551" s="18"/>
      <c r="C551" s="22"/>
      <c r="D551" s="23"/>
      <c r="E551" s="38" t="s">
        <v>524</v>
      </c>
      <c r="F551" s="38">
        <f>SUBTOTAL(9,F539:F550)</f>
        <v>0</v>
      </c>
    </row>
    <row r="552" spans="1:6" ht="30" customHeight="1">
      <c r="A552" s="23"/>
      <c r="B552" s="18"/>
      <c r="C552" s="22"/>
      <c r="D552" s="23"/>
      <c r="E552" s="24"/>
      <c r="F552" s="24"/>
    </row>
    <row r="553" spans="1:6" s="23" customFormat="1" ht="26.1" customHeight="1">
      <c r="A553" s="42" t="s">
        <v>525</v>
      </c>
      <c r="B553" s="50" t="s">
        <v>540</v>
      </c>
      <c r="C553" s="44"/>
      <c r="D553" s="45"/>
      <c r="E553" s="46"/>
      <c r="F553" s="47"/>
    </row>
    <row r="554" spans="1:6" s="23" customFormat="1" ht="26.1" customHeight="1">
      <c r="A554" s="23">
        <f>SUBTOTAL(103,$D$7:D554)</f>
        <v>161</v>
      </c>
      <c r="B554" s="85" t="s">
        <v>254</v>
      </c>
      <c r="C554" s="22">
        <v>160</v>
      </c>
      <c r="D554" s="23" t="s">
        <v>255</v>
      </c>
      <c r="F554" s="27">
        <f>C554*E554</f>
        <v>0</v>
      </c>
    </row>
    <row r="555" spans="1:6" s="23" customFormat="1" ht="26.1" customHeight="1">
      <c r="B555" s="28" t="s">
        <v>253</v>
      </c>
      <c r="C555" s="22"/>
      <c r="F555" s="24"/>
    </row>
    <row r="556" spans="1:6" s="23" customFormat="1" ht="26.1" customHeight="1">
      <c r="B556" s="85"/>
      <c r="C556" s="22"/>
      <c r="F556" s="24"/>
    </row>
    <row r="557" spans="1:6" s="23" customFormat="1" ht="26.1" customHeight="1">
      <c r="A557" s="23">
        <f>SUBTOTAL(103,$D$7:D557)</f>
        <v>162</v>
      </c>
      <c r="B557" s="85" t="s">
        <v>257</v>
      </c>
      <c r="C557" s="22">
        <v>700</v>
      </c>
      <c r="D557" s="23" t="s">
        <v>31</v>
      </c>
      <c r="F557" s="27">
        <f>C557*E557</f>
        <v>0</v>
      </c>
    </row>
    <row r="558" spans="1:6" s="23" customFormat="1" ht="26.1" customHeight="1">
      <c r="B558" s="28" t="s">
        <v>256</v>
      </c>
      <c r="C558" s="22"/>
      <c r="F558" s="24"/>
    </row>
    <row r="559" spans="1:6" s="23" customFormat="1" ht="26.1" customHeight="1">
      <c r="B559" s="85"/>
      <c r="C559" s="22"/>
      <c r="F559" s="24"/>
    </row>
    <row r="560" spans="1:6" s="23" customFormat="1" ht="26.1" customHeight="1">
      <c r="A560" s="23">
        <f>SUBTOTAL(103,$D$7:D560)</f>
        <v>163</v>
      </c>
      <c r="B560" s="85" t="s">
        <v>259</v>
      </c>
      <c r="C560" s="22">
        <v>32</v>
      </c>
      <c r="D560" s="23" t="s">
        <v>31</v>
      </c>
      <c r="F560" s="27">
        <f>C560*E560</f>
        <v>0</v>
      </c>
    </row>
    <row r="561" spans="1:6" s="23" customFormat="1" ht="26.1" customHeight="1">
      <c r="B561" s="28" t="s">
        <v>258</v>
      </c>
      <c r="C561" s="22"/>
      <c r="F561" s="24"/>
    </row>
    <row r="562" spans="1:6" s="23" customFormat="1" ht="26.1" customHeight="1">
      <c r="B562" s="85"/>
      <c r="C562" s="22"/>
      <c r="F562" s="24"/>
    </row>
    <row r="563" spans="1:6" s="23" customFormat="1" ht="26.1" customHeight="1">
      <c r="A563" s="23">
        <f>SUBTOTAL(103,$D$7:D563)</f>
        <v>164</v>
      </c>
      <c r="B563" s="85" t="s">
        <v>261</v>
      </c>
      <c r="C563" s="22">
        <v>1000</v>
      </c>
      <c r="D563" s="23" t="s">
        <v>31</v>
      </c>
      <c r="F563" s="27">
        <f>C563*E563</f>
        <v>0</v>
      </c>
    </row>
    <row r="564" spans="1:6" s="23" customFormat="1" ht="26.1" customHeight="1">
      <c r="B564" s="28" t="s">
        <v>260</v>
      </c>
      <c r="C564" s="22"/>
      <c r="F564" s="24"/>
    </row>
    <row r="565" spans="1:6" s="23" customFormat="1" ht="26.1" customHeight="1">
      <c r="B565" s="85"/>
      <c r="C565" s="22"/>
      <c r="F565" s="24"/>
    </row>
    <row r="566" spans="1:6" s="23" customFormat="1" ht="26.1" customHeight="1">
      <c r="A566" s="23">
        <f>SUBTOTAL(103,$D$7:D566)</f>
        <v>165</v>
      </c>
      <c r="B566" s="85" t="s">
        <v>263</v>
      </c>
      <c r="C566" s="22">
        <v>350</v>
      </c>
      <c r="D566" s="23" t="s">
        <v>31</v>
      </c>
      <c r="F566" s="27">
        <f>C566*E566</f>
        <v>0</v>
      </c>
    </row>
    <row r="567" spans="1:6" s="23" customFormat="1" ht="26.1" customHeight="1">
      <c r="B567" s="28" t="s">
        <v>262</v>
      </c>
      <c r="C567" s="22"/>
      <c r="F567" s="24"/>
    </row>
    <row r="568" spans="1:6" s="23" customFormat="1" ht="26.1" customHeight="1">
      <c r="B568" s="85"/>
      <c r="C568" s="22"/>
      <c r="F568" s="24"/>
    </row>
    <row r="569" spans="1:6" s="23" customFormat="1" ht="26.1" customHeight="1">
      <c r="A569" s="23">
        <f>SUBTOTAL(103,$D$7:D569)</f>
        <v>166</v>
      </c>
      <c r="B569" s="85" t="s">
        <v>265</v>
      </c>
      <c r="C569" s="22">
        <v>50</v>
      </c>
      <c r="D569" s="23" t="s">
        <v>31</v>
      </c>
      <c r="F569" s="27">
        <f>C569*E569</f>
        <v>0</v>
      </c>
    </row>
    <row r="570" spans="1:6" s="23" customFormat="1" ht="26.1" customHeight="1">
      <c r="B570" s="28" t="s">
        <v>264</v>
      </c>
      <c r="C570" s="22"/>
      <c r="F570" s="24"/>
    </row>
    <row r="571" spans="1:6" s="23" customFormat="1" ht="26.1" customHeight="1">
      <c r="B571" s="85"/>
      <c r="C571" s="22"/>
      <c r="F571" s="24"/>
    </row>
    <row r="572" spans="1:6" s="23" customFormat="1" ht="26.1" customHeight="1">
      <c r="A572" s="23">
        <f>SUBTOTAL(103,$D$7:D572)</f>
        <v>167</v>
      </c>
      <c r="B572" s="85" t="s">
        <v>267</v>
      </c>
      <c r="C572" s="22">
        <v>60</v>
      </c>
      <c r="D572" s="23" t="s">
        <v>31</v>
      </c>
      <c r="F572" s="27">
        <f>C572*E572</f>
        <v>0</v>
      </c>
    </row>
    <row r="573" spans="1:6" s="23" customFormat="1" ht="26.1" customHeight="1">
      <c r="B573" s="28" t="s">
        <v>266</v>
      </c>
      <c r="C573" s="22"/>
      <c r="F573" s="24"/>
    </row>
    <row r="574" spans="1:6" s="23" customFormat="1" ht="26.1" customHeight="1">
      <c r="B574" s="85"/>
      <c r="C574" s="22"/>
      <c r="F574" s="24"/>
    </row>
    <row r="575" spans="1:6" s="23" customFormat="1" ht="26.1" customHeight="1">
      <c r="A575" s="23">
        <f>SUBTOTAL(103,$D$7:D575)</f>
        <v>168</v>
      </c>
      <c r="B575" s="85" t="s">
        <v>269</v>
      </c>
      <c r="C575" s="22">
        <v>7</v>
      </c>
      <c r="D575" s="23" t="s">
        <v>31</v>
      </c>
      <c r="F575" s="27">
        <f>C575*E575</f>
        <v>0</v>
      </c>
    </row>
    <row r="576" spans="1:6" s="23" customFormat="1" ht="26.1" customHeight="1">
      <c r="B576" s="28" t="s">
        <v>268</v>
      </c>
      <c r="C576" s="22"/>
      <c r="F576" s="24"/>
    </row>
    <row r="577" spans="1:6" s="23" customFormat="1" ht="26.1" customHeight="1">
      <c r="B577" s="85"/>
      <c r="C577" s="22"/>
      <c r="F577" s="24"/>
    </row>
    <row r="578" spans="1:6" s="23" customFormat="1" ht="26.1" customHeight="1">
      <c r="A578" s="23">
        <f>SUBTOTAL(103,$D$7:D578)</f>
        <v>169</v>
      </c>
      <c r="B578" s="85" t="s">
        <v>270</v>
      </c>
      <c r="C578" s="22">
        <v>1</v>
      </c>
      <c r="D578" s="23" t="s">
        <v>3</v>
      </c>
      <c r="F578" s="27">
        <f>C578*E578</f>
        <v>0</v>
      </c>
    </row>
    <row r="579" spans="1:6" s="23" customFormat="1" ht="26.1" customHeight="1">
      <c r="B579" s="28" t="s">
        <v>271</v>
      </c>
      <c r="C579" s="22"/>
      <c r="F579" s="27"/>
    </row>
    <row r="580" spans="1:6" s="23" customFormat="1" ht="26.1" customHeight="1">
      <c r="B580" s="85"/>
      <c r="C580" s="28"/>
      <c r="D580" s="22"/>
      <c r="F580" s="27"/>
    </row>
    <row r="581" spans="1:6" s="23" customFormat="1" ht="26.1" customHeight="1">
      <c r="A581" s="23">
        <f>SUBTOTAL(103,$D$7:D581)</f>
        <v>169</v>
      </c>
      <c r="B581" s="28" t="s">
        <v>487</v>
      </c>
      <c r="C581" s="28"/>
      <c r="D581" s="22"/>
      <c r="F581" s="27">
        <f>C581*E581</f>
        <v>0</v>
      </c>
    </row>
    <row r="582" spans="1:6" s="23" customFormat="1" ht="26.1" customHeight="1">
      <c r="B582" s="28" t="s">
        <v>23</v>
      </c>
      <c r="C582" s="28"/>
      <c r="D582" s="22"/>
      <c r="F582" s="24"/>
    </row>
    <row r="583" spans="1:6" s="23" customFormat="1" ht="26.1" customHeight="1">
      <c r="B583" s="28"/>
      <c r="C583" s="28"/>
      <c r="D583" s="22"/>
      <c r="F583" s="24"/>
    </row>
    <row r="584" spans="1:6" s="23" customFormat="1" ht="26.1" customHeight="1">
      <c r="B584" s="85"/>
      <c r="C584" s="28"/>
      <c r="D584" s="22"/>
      <c r="E584" s="38" t="s">
        <v>546</v>
      </c>
      <c r="F584" s="38">
        <f>SUBTOTAL(9,F554:F583)</f>
        <v>0</v>
      </c>
    </row>
    <row r="585" spans="1:6" ht="30" customHeight="1">
      <c r="A585" s="42" t="s">
        <v>556</v>
      </c>
      <c r="B585" s="43" t="s">
        <v>528</v>
      </c>
      <c r="C585" s="45"/>
      <c r="D585" s="46"/>
      <c r="E585" s="47"/>
      <c r="F585" s="47"/>
    </row>
    <row r="586" spans="1:6" ht="30" customHeight="1">
      <c r="A586" s="23">
        <f>SUBTOTAL(103,$C$7:C586)</f>
        <v>170</v>
      </c>
      <c r="B586" s="79" t="s">
        <v>566</v>
      </c>
      <c r="C586" s="22">
        <v>8</v>
      </c>
      <c r="D586" s="23" t="s">
        <v>31</v>
      </c>
      <c r="E586" s="24"/>
      <c r="F586" s="24">
        <f t="shared" ref="F586" si="130">C586*E586</f>
        <v>0</v>
      </c>
    </row>
    <row r="587" spans="1:6" ht="30" customHeight="1">
      <c r="A587" s="23"/>
      <c r="B587" s="28" t="s">
        <v>441</v>
      </c>
      <c r="C587" s="22"/>
      <c r="D587" s="23"/>
      <c r="E587" s="24"/>
      <c r="F587" s="24"/>
    </row>
    <row r="588" spans="1:6" ht="30" customHeight="1">
      <c r="A588" s="23"/>
      <c r="B588" s="18"/>
      <c r="C588" s="22"/>
      <c r="D588" s="23"/>
      <c r="E588" s="24"/>
      <c r="F588" s="24"/>
    </row>
    <row r="589" spans="1:6" ht="30" customHeight="1">
      <c r="A589" s="23">
        <f>SUBTOTAL(103,$C$7:C589)</f>
        <v>171</v>
      </c>
      <c r="B589" s="18" t="s">
        <v>565</v>
      </c>
      <c r="C589" s="22">
        <v>1</v>
      </c>
      <c r="D589" s="23" t="s">
        <v>31</v>
      </c>
      <c r="E589" s="24"/>
      <c r="F589" s="24">
        <f t="shared" ref="F589" si="131">C589*E589</f>
        <v>0</v>
      </c>
    </row>
    <row r="590" spans="1:6" ht="30" customHeight="1">
      <c r="A590" s="23"/>
      <c r="B590" s="28" t="s">
        <v>442</v>
      </c>
      <c r="C590" s="22"/>
      <c r="D590" s="23"/>
      <c r="E590" s="24"/>
      <c r="F590" s="24"/>
    </row>
    <row r="591" spans="1:6" ht="30" customHeight="1">
      <c r="A591" s="23"/>
      <c r="B591" s="18"/>
      <c r="C591" s="22"/>
      <c r="D591" s="23"/>
      <c r="E591" s="24"/>
      <c r="F591" s="24"/>
    </row>
    <row r="592" spans="1:6" ht="30" customHeight="1">
      <c r="A592" s="23">
        <f>SUBTOTAL(103,$C$7:C592)</f>
        <v>171</v>
      </c>
      <c r="B592" s="28" t="s">
        <v>488</v>
      </c>
      <c r="C592" s="22"/>
      <c r="D592" s="23"/>
      <c r="E592" s="24"/>
      <c r="F592" s="24"/>
    </row>
    <row r="593" spans="1:6" ht="30" customHeight="1">
      <c r="A593" s="23"/>
      <c r="B593" s="28" t="s">
        <v>23</v>
      </c>
      <c r="C593" s="22"/>
      <c r="D593" s="23"/>
      <c r="E593" s="24"/>
      <c r="F593" s="24"/>
    </row>
    <row r="594" spans="1:6" ht="30" customHeight="1">
      <c r="A594" s="23"/>
      <c r="B594" s="28"/>
      <c r="C594" s="22"/>
      <c r="D594" s="23"/>
      <c r="E594" s="24"/>
      <c r="F594" s="24"/>
    </row>
    <row r="595" spans="1:6" ht="30" customHeight="1">
      <c r="A595" s="23"/>
      <c r="B595" s="18"/>
      <c r="C595" s="22"/>
      <c r="D595" s="23"/>
      <c r="E595" s="38" t="s">
        <v>545</v>
      </c>
      <c r="F595" s="38">
        <f>SUBTOTAL(9,F586:F594)</f>
        <v>0</v>
      </c>
    </row>
    <row r="596" spans="1:6" ht="30" customHeight="1">
      <c r="A596" s="23"/>
      <c r="B596" s="18"/>
      <c r="C596" s="22"/>
      <c r="D596" s="23"/>
      <c r="E596" s="38"/>
      <c r="F596" s="38"/>
    </row>
    <row r="597" spans="1:6" ht="30" customHeight="1">
      <c r="A597" s="42" t="s">
        <v>592</v>
      </c>
      <c r="B597" s="50" t="s">
        <v>527</v>
      </c>
      <c r="C597" s="45"/>
      <c r="D597" s="46"/>
      <c r="E597" s="47"/>
      <c r="F597" s="47"/>
    </row>
    <row r="598" spans="1:6" ht="30" customHeight="1">
      <c r="A598" s="23">
        <f>SUBTOTAL(103,$C$7:C598)</f>
        <v>172</v>
      </c>
      <c r="B598" s="18" t="s">
        <v>411</v>
      </c>
      <c r="C598" s="22">
        <v>1</v>
      </c>
      <c r="D598" s="23" t="s">
        <v>281</v>
      </c>
      <c r="E598" s="24"/>
      <c r="F598" s="24">
        <f t="shared" ref="F598" si="132">C598*E598</f>
        <v>0</v>
      </c>
    </row>
    <row r="599" spans="1:6" ht="30" customHeight="1">
      <c r="A599" s="23"/>
      <c r="B599" s="28" t="s">
        <v>412</v>
      </c>
      <c r="C599" s="22"/>
      <c r="D599" s="23"/>
      <c r="E599" s="24"/>
      <c r="F599" s="24"/>
    </row>
    <row r="600" spans="1:6" ht="30" customHeight="1">
      <c r="A600" s="23"/>
      <c r="B600" s="18"/>
      <c r="C600" s="22"/>
      <c r="D600" s="23"/>
      <c r="E600" s="24"/>
      <c r="F600" s="24"/>
    </row>
    <row r="601" spans="1:6" ht="30" customHeight="1">
      <c r="A601" s="23">
        <f>SUBTOTAL(103,$C$7:C601)</f>
        <v>172</v>
      </c>
      <c r="B601" s="28" t="s">
        <v>488</v>
      </c>
      <c r="C601" s="22"/>
      <c r="D601" s="23"/>
      <c r="E601" s="24"/>
      <c r="F601" s="24"/>
    </row>
    <row r="602" spans="1:6" ht="30" customHeight="1">
      <c r="A602" s="23"/>
      <c r="B602" s="28" t="s">
        <v>23</v>
      </c>
      <c r="C602" s="22"/>
      <c r="D602" s="23"/>
      <c r="E602" s="24"/>
      <c r="F602" s="24"/>
    </row>
    <row r="603" spans="1:6" ht="30" customHeight="1">
      <c r="A603" s="23"/>
      <c r="B603" s="28"/>
      <c r="C603" s="22"/>
      <c r="D603" s="23"/>
      <c r="E603" s="24"/>
      <c r="F603" s="24"/>
    </row>
    <row r="604" spans="1:6" ht="30" customHeight="1">
      <c r="A604" s="23"/>
      <c r="B604" s="18"/>
      <c r="C604" s="22"/>
      <c r="D604" s="23"/>
      <c r="E604" s="38" t="s">
        <v>593</v>
      </c>
      <c r="F604" s="38">
        <f>SUBTOTAL(9,F598:F603)</f>
        <v>0</v>
      </c>
    </row>
    <row r="605" spans="1:6" ht="30" customHeight="1">
      <c r="A605" s="23"/>
      <c r="B605" s="18"/>
      <c r="C605" s="22"/>
      <c r="D605" s="23"/>
      <c r="E605" s="24"/>
      <c r="F605" s="24"/>
    </row>
    <row r="606" spans="1:6" ht="30" customHeight="1">
      <c r="A606" s="42" t="s">
        <v>594</v>
      </c>
      <c r="B606" s="50" t="s">
        <v>526</v>
      </c>
      <c r="C606" s="45"/>
      <c r="D606" s="46"/>
      <c r="E606" s="47"/>
      <c r="F606" s="47"/>
    </row>
    <row r="607" spans="1:6" ht="30" customHeight="1">
      <c r="A607" s="23">
        <f>SUBTOTAL(103,$C$7:C607)</f>
        <v>173</v>
      </c>
      <c r="B607" s="18" t="s">
        <v>411</v>
      </c>
      <c r="C607" s="22">
        <v>1</v>
      </c>
      <c r="D607" s="23" t="s">
        <v>281</v>
      </c>
      <c r="E607" s="24"/>
      <c r="F607" s="24">
        <f t="shared" ref="F607" si="133">C607*E607</f>
        <v>0</v>
      </c>
    </row>
    <row r="608" spans="1:6" ht="30" customHeight="1">
      <c r="A608" s="23"/>
      <c r="B608" s="28" t="s">
        <v>412</v>
      </c>
      <c r="C608" s="22"/>
      <c r="D608" s="23"/>
      <c r="E608" s="24"/>
      <c r="F608" s="24"/>
    </row>
    <row r="609" spans="1:6" ht="30" customHeight="1">
      <c r="A609" s="23"/>
      <c r="B609" s="18"/>
      <c r="C609" s="22"/>
      <c r="D609" s="23"/>
      <c r="E609" s="24"/>
      <c r="F609" s="24"/>
    </row>
    <row r="610" spans="1:6" ht="30" customHeight="1">
      <c r="A610" s="23">
        <f>SUBTOTAL(103,$C$7:C610)</f>
        <v>173</v>
      </c>
      <c r="B610" s="28" t="s">
        <v>488</v>
      </c>
      <c r="C610" s="22"/>
      <c r="D610" s="23"/>
      <c r="E610" s="24"/>
      <c r="F610" s="24">
        <f t="shared" ref="F610" si="134">C610*E610</f>
        <v>0</v>
      </c>
    </row>
    <row r="611" spans="1:6" ht="30" customHeight="1">
      <c r="A611" s="23"/>
      <c r="B611" s="28" t="s">
        <v>23</v>
      </c>
      <c r="C611" s="22"/>
      <c r="D611" s="23"/>
      <c r="E611" s="24"/>
      <c r="F611" s="24"/>
    </row>
    <row r="612" spans="1:6" ht="30" customHeight="1">
      <c r="A612" s="23"/>
      <c r="B612" s="28"/>
      <c r="C612" s="22"/>
      <c r="D612" s="23"/>
      <c r="E612" s="24"/>
      <c r="F612" s="24"/>
    </row>
    <row r="613" spans="1:6" ht="30" customHeight="1">
      <c r="A613" s="23"/>
      <c r="B613" s="18"/>
      <c r="C613" s="22"/>
      <c r="D613" s="23"/>
      <c r="E613" s="38" t="s">
        <v>595</v>
      </c>
      <c r="F613" s="38">
        <f>SUBTOTAL(9,F607:F612)</f>
        <v>0</v>
      </c>
    </row>
    <row r="614" spans="1:6" ht="30" customHeight="1">
      <c r="A614" s="23"/>
      <c r="B614" s="18"/>
      <c r="C614" s="22"/>
      <c r="D614" s="23"/>
      <c r="E614" s="24"/>
      <c r="F614" s="24"/>
    </row>
    <row r="615" spans="1:6" ht="30" customHeight="1">
      <c r="A615" s="26"/>
      <c r="B615" s="26"/>
      <c r="C615" s="25"/>
      <c r="D615" s="26"/>
      <c r="E615" s="81" t="s">
        <v>529</v>
      </c>
      <c r="F615" s="81">
        <f>SUBTOTAL(9,F7:F614)</f>
        <v>0</v>
      </c>
    </row>
    <row r="616" spans="1:6" ht="30" customHeight="1">
      <c r="A616" s="26"/>
      <c r="B616" s="52"/>
      <c r="C616" s="25"/>
      <c r="D616" s="26"/>
      <c r="E616" s="27"/>
      <c r="F616" s="27"/>
    </row>
    <row r="617" spans="1:6" ht="30" customHeight="1">
      <c r="A617" s="26"/>
      <c r="B617" s="52"/>
      <c r="C617" s="25"/>
      <c r="D617" s="26"/>
      <c r="E617" s="82" t="s">
        <v>586</v>
      </c>
      <c r="F617" s="81">
        <f>F615*8%</f>
        <v>0</v>
      </c>
    </row>
    <row r="618" spans="1:6" ht="30" customHeight="1">
      <c r="A618" s="26"/>
      <c r="B618" s="52"/>
      <c r="C618" s="25"/>
      <c r="D618" s="26"/>
      <c r="E618" s="27"/>
      <c r="F618" s="27"/>
    </row>
    <row r="619" spans="1:6" ht="30" customHeight="1">
      <c r="A619" s="26"/>
      <c r="B619" s="52"/>
      <c r="C619" s="25"/>
      <c r="D619" s="26"/>
      <c r="E619" s="82" t="s">
        <v>530</v>
      </c>
      <c r="F619" s="81">
        <f>ROUND(((F615+F617)*0.11),0)</f>
        <v>0</v>
      </c>
    </row>
    <row r="620" spans="1:6" ht="30" customHeight="1">
      <c r="A620" s="26"/>
      <c r="B620" s="52"/>
      <c r="C620" s="25"/>
      <c r="D620" s="26"/>
      <c r="E620" s="27"/>
      <c r="F620" s="27"/>
    </row>
    <row r="621" spans="1:6" ht="30" customHeight="1">
      <c r="A621" s="26"/>
      <c r="B621" s="52"/>
      <c r="C621" s="25"/>
      <c r="D621" s="26"/>
      <c r="E621" s="81" t="s">
        <v>531</v>
      </c>
      <c r="F621" s="81">
        <f>SUM(F615:F620)</f>
        <v>0</v>
      </c>
    </row>
    <row r="622" spans="1:6" ht="30" customHeight="1">
      <c r="A622" s="26"/>
      <c r="B622" s="52"/>
      <c r="C622" s="25"/>
      <c r="D622" s="26"/>
      <c r="E622" s="27"/>
      <c r="F622" s="27"/>
    </row>
    <row r="623" spans="1:6" ht="30" customHeight="1">
      <c r="A623" s="26"/>
      <c r="B623" s="52"/>
      <c r="C623" s="25"/>
      <c r="D623" s="26"/>
      <c r="E623" s="27"/>
      <c r="F623" s="27"/>
    </row>
    <row r="624" spans="1:6" ht="30" customHeight="1">
      <c r="A624" s="53"/>
      <c r="B624" s="54"/>
      <c r="C624" s="15"/>
      <c r="D624" s="11"/>
      <c r="E624" s="12"/>
      <c r="F624" s="12"/>
    </row>
  </sheetData>
  <mergeCells count="4">
    <mergeCell ref="A1:F1"/>
    <mergeCell ref="A3:F3"/>
    <mergeCell ref="A4:F4"/>
    <mergeCell ref="A2:F2"/>
  </mergeCells>
  <phoneticPr fontId="1" type="noConversion"/>
  <printOptions horizontalCentered="1"/>
  <pageMargins left="0.47244094488188981" right="0.31496062992125984" top="0.39370078740157483" bottom="0.39370078740157483" header="0.31496062992125984" footer="0.31496062992125984"/>
  <pageSetup paperSize="9" scale="99" orientation="portrait" r:id="rId1"/>
  <headerFooter>
    <oddFooter>&amp;L&amp;A&amp;C&amp;B 机密 &amp;B&amp;R 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262"/>
  <sheetViews>
    <sheetView view="pageBreakPreview" zoomScaleNormal="100" zoomScaleSheetLayoutView="100" workbookViewId="0">
      <pane xSplit="1" ySplit="5" topLeftCell="B18" activePane="bottomRight" state="frozen"/>
      <selection pane="topRight" activeCell="B1" sqref="B1"/>
      <selection pane="bottomLeft" activeCell="A6" sqref="A6"/>
      <selection pane="bottomRight" activeCell="F5" sqref="F1:F1048576"/>
    </sheetView>
  </sheetViews>
  <sheetFormatPr defaultRowHeight="30" customHeight="1"/>
  <cols>
    <col min="1" max="1" width="3.5" style="23" customWidth="1"/>
    <col min="2" max="2" width="45.875" style="18" customWidth="1"/>
    <col min="3" max="3" width="19.375" style="28" customWidth="1"/>
    <col min="4" max="4" width="9.625" style="22" customWidth="1"/>
    <col min="5" max="5" width="7.125" style="23" customWidth="1"/>
    <col min="6" max="7" width="14.625" style="24" customWidth="1"/>
    <col min="8" max="8" width="11.25" style="23" bestFit="1" customWidth="1"/>
    <col min="9" max="16384" width="9" style="23"/>
  </cols>
  <sheetData>
    <row r="1" spans="1:7" s="51" customFormat="1" ht="24.95" customHeight="1">
      <c r="A1" s="91" t="s">
        <v>33</v>
      </c>
      <c r="B1" s="91"/>
      <c r="C1" s="91"/>
      <c r="D1" s="91"/>
      <c r="E1" s="91"/>
      <c r="F1" s="91"/>
      <c r="G1" s="91"/>
    </row>
    <row r="2" spans="1:7" s="35" customFormat="1" ht="18.75" customHeight="1">
      <c r="A2" s="92" t="str">
        <f>Quotation!A2</f>
        <v>Project NO. ：</v>
      </c>
      <c r="B2" s="92"/>
      <c r="C2" s="92"/>
      <c r="D2" s="92"/>
      <c r="E2" s="92"/>
      <c r="F2" s="92"/>
      <c r="G2" s="92"/>
    </row>
    <row r="3" spans="1:7" s="35" customFormat="1" ht="18.75" customHeight="1">
      <c r="A3" s="92" t="s">
        <v>541</v>
      </c>
      <c r="B3" s="92"/>
      <c r="C3" s="92"/>
      <c r="D3" s="92"/>
      <c r="E3" s="92"/>
      <c r="F3" s="92"/>
      <c r="G3" s="92"/>
    </row>
    <row r="4" spans="1:7" s="35" customFormat="1" ht="18.75" customHeight="1">
      <c r="A4" s="92" t="str">
        <f>Quotation!A4</f>
        <v>Date:2018_03_30</v>
      </c>
      <c r="B4" s="92"/>
      <c r="C4" s="92"/>
      <c r="D4" s="92"/>
      <c r="E4" s="92"/>
      <c r="F4" s="92"/>
      <c r="G4" s="92"/>
    </row>
    <row r="5" spans="1:7" ht="27" customHeight="1">
      <c r="A5" s="20" t="s">
        <v>0</v>
      </c>
      <c r="B5" s="21" t="s">
        <v>484</v>
      </c>
      <c r="C5" s="20" t="s">
        <v>485</v>
      </c>
      <c r="D5" s="22" t="s">
        <v>36</v>
      </c>
      <c r="E5" s="23" t="s">
        <v>35</v>
      </c>
      <c r="F5" s="24" t="s">
        <v>37</v>
      </c>
      <c r="G5" s="24" t="s">
        <v>38</v>
      </c>
    </row>
    <row r="6" spans="1:7" ht="26.1" customHeight="1">
      <c r="A6" s="42" t="s">
        <v>596</v>
      </c>
      <c r="B6" s="43" t="s">
        <v>543</v>
      </c>
      <c r="C6" s="44"/>
      <c r="D6" s="45"/>
      <c r="E6" s="46"/>
      <c r="F6" s="47"/>
      <c r="G6" s="47"/>
    </row>
    <row r="7" spans="1:7" ht="26.1" customHeight="1">
      <c r="A7" s="23">
        <f>SUBTOTAL(103,$D$6:D7)</f>
        <v>1</v>
      </c>
      <c r="B7" s="28" t="s">
        <v>282</v>
      </c>
      <c r="D7" s="22">
        <v>1</v>
      </c>
      <c r="E7" s="23" t="s">
        <v>31</v>
      </c>
      <c r="G7" s="24">
        <f t="shared" ref="G7" si="0">D7*F7</f>
        <v>0</v>
      </c>
    </row>
    <row r="8" spans="1:7" ht="26.1" customHeight="1">
      <c r="B8" s="28" t="s">
        <v>275</v>
      </c>
    </row>
    <row r="9" spans="1:7" ht="26.1" customHeight="1">
      <c r="B9" s="28"/>
    </row>
    <row r="10" spans="1:7" ht="26.1" customHeight="1">
      <c r="A10" s="23">
        <f>SUBTOTAL(103,$D$6:D10)</f>
        <v>2</v>
      </c>
      <c r="B10" s="28" t="s">
        <v>283</v>
      </c>
      <c r="D10" s="22">
        <v>80</v>
      </c>
      <c r="E10" s="23" t="s">
        <v>31</v>
      </c>
      <c r="G10" s="24">
        <f t="shared" ref="G10" si="1">D10*F10</f>
        <v>0</v>
      </c>
    </row>
    <row r="11" spans="1:7" ht="26.1" customHeight="1">
      <c r="B11" s="28" t="s">
        <v>315</v>
      </c>
    </row>
    <row r="12" spans="1:7" ht="26.1" customHeight="1">
      <c r="B12" s="28"/>
    </row>
    <row r="13" spans="1:7" ht="26.1" customHeight="1">
      <c r="A13" s="23">
        <f>SUBTOTAL(103,$D$6:D13)</f>
        <v>3</v>
      </c>
      <c r="B13" s="18" t="s">
        <v>285</v>
      </c>
      <c r="D13" s="22">
        <v>2</v>
      </c>
      <c r="E13" s="23" t="s">
        <v>31</v>
      </c>
      <c r="G13" s="24">
        <f t="shared" ref="G13" si="2">D13*F13</f>
        <v>0</v>
      </c>
    </row>
    <row r="14" spans="1:7" ht="26.1" customHeight="1">
      <c r="B14" s="28" t="s">
        <v>284</v>
      </c>
    </row>
    <row r="15" spans="1:7" ht="26.1" customHeight="1"/>
    <row r="16" spans="1:7" ht="26.1" customHeight="1">
      <c r="A16" s="23">
        <f>SUBTOTAL(103,$D$6:D16)</f>
        <v>4</v>
      </c>
      <c r="B16" s="18" t="s">
        <v>286</v>
      </c>
      <c r="D16" s="22">
        <v>3</v>
      </c>
      <c r="E16" s="23" t="s">
        <v>31</v>
      </c>
      <c r="G16" s="24">
        <f t="shared" ref="G16" si="3">D16*F16</f>
        <v>0</v>
      </c>
    </row>
    <row r="17" spans="1:7" ht="26.1" customHeight="1">
      <c r="B17" s="28" t="s">
        <v>573</v>
      </c>
    </row>
    <row r="18" spans="1:7" ht="26.1" customHeight="1"/>
    <row r="19" spans="1:7" ht="26.1" customHeight="1">
      <c r="A19" s="23">
        <f>SUBTOTAL(103,$D$6:D19)</f>
        <v>5</v>
      </c>
      <c r="B19" s="18" t="s">
        <v>287</v>
      </c>
      <c r="D19" s="22">
        <v>2</v>
      </c>
      <c r="E19" s="23" t="s">
        <v>31</v>
      </c>
      <c r="G19" s="24">
        <f t="shared" ref="G19" si="4">D19*F19</f>
        <v>0</v>
      </c>
    </row>
    <row r="20" spans="1:7" ht="26.1" customHeight="1">
      <c r="B20" s="28" t="s">
        <v>276</v>
      </c>
    </row>
    <row r="21" spans="1:7" ht="26.1" customHeight="1"/>
    <row r="22" spans="1:7" ht="26.1" customHeight="1">
      <c r="A22" s="23">
        <f>SUBTOTAL(103,$D$6:D22)</f>
        <v>6</v>
      </c>
      <c r="B22" s="18" t="s">
        <v>288</v>
      </c>
      <c r="D22" s="22">
        <v>80</v>
      </c>
      <c r="E22" s="23" t="s">
        <v>30</v>
      </c>
      <c r="G22" s="24">
        <f t="shared" ref="G22" si="5">D22*F22</f>
        <v>0</v>
      </c>
    </row>
    <row r="23" spans="1:7" ht="26.1" customHeight="1">
      <c r="B23" s="28" t="s">
        <v>280</v>
      </c>
    </row>
    <row r="24" spans="1:7" ht="26.1" customHeight="1"/>
    <row r="25" spans="1:7" ht="26.1" customHeight="1">
      <c r="A25" s="23">
        <f>SUBTOTAL(103,$D$6:D25)</f>
        <v>7</v>
      </c>
      <c r="B25" s="18" t="s">
        <v>289</v>
      </c>
      <c r="D25" s="22">
        <v>50</v>
      </c>
      <c r="E25" s="23" t="s">
        <v>30</v>
      </c>
      <c r="G25" s="24">
        <f t="shared" ref="G25" si="6">D25*F25</f>
        <v>0</v>
      </c>
    </row>
    <row r="26" spans="1:7" ht="26.1" customHeight="1">
      <c r="B26" s="28" t="s">
        <v>277</v>
      </c>
    </row>
    <row r="27" spans="1:7" ht="26.1" customHeight="1"/>
    <row r="28" spans="1:7" ht="26.1" customHeight="1">
      <c r="A28" s="23">
        <f>SUBTOTAL(103,$D$6:D28)</f>
        <v>8</v>
      </c>
      <c r="B28" s="18" t="s">
        <v>290</v>
      </c>
      <c r="D28" s="22">
        <v>160</v>
      </c>
      <c r="E28" s="23" t="s">
        <v>31</v>
      </c>
      <c r="G28" s="24">
        <f t="shared" ref="G28" si="7">D28*F28</f>
        <v>0</v>
      </c>
    </row>
    <row r="29" spans="1:7" ht="26.1" customHeight="1">
      <c r="B29" s="28" t="s">
        <v>278</v>
      </c>
    </row>
    <row r="30" spans="1:7" ht="26.1" customHeight="1"/>
    <row r="31" spans="1:7" ht="26.1" customHeight="1">
      <c r="A31" s="23">
        <f>SUBTOTAL(103,$D$6:D31)</f>
        <v>9</v>
      </c>
      <c r="B31" s="18" t="s">
        <v>270</v>
      </c>
      <c r="D31" s="22">
        <v>1</v>
      </c>
      <c r="E31" s="23" t="s">
        <v>281</v>
      </c>
      <c r="G31" s="24">
        <f t="shared" ref="G31" si="8">D31*F31</f>
        <v>0</v>
      </c>
    </row>
    <row r="32" spans="1:7" ht="26.1" customHeight="1">
      <c r="B32" s="28" t="s">
        <v>279</v>
      </c>
    </row>
    <row r="33" spans="1:7" ht="26.1" customHeight="1"/>
    <row r="34" spans="1:7" ht="26.1" customHeight="1">
      <c r="A34" s="23">
        <f>SUBTOTAL(103,$D$6:D34)</f>
        <v>9</v>
      </c>
      <c r="B34" s="28" t="s">
        <v>487</v>
      </c>
      <c r="G34" s="24">
        <f t="shared" ref="G34" si="9">D34*F34</f>
        <v>0</v>
      </c>
    </row>
    <row r="35" spans="1:7" ht="26.1" customHeight="1">
      <c r="B35" s="28" t="s">
        <v>23</v>
      </c>
    </row>
    <row r="36" spans="1:7" ht="26.1" customHeight="1">
      <c r="B36" s="28"/>
    </row>
    <row r="37" spans="1:7" ht="26.1" customHeight="1">
      <c r="F37" s="38" t="s">
        <v>597</v>
      </c>
      <c r="G37" s="38">
        <f>SUBTOTAL(9,G7:G36)</f>
        <v>0</v>
      </c>
    </row>
    <row r="38" spans="1:7" ht="26.1" customHeight="1"/>
    <row r="39" spans="1:7" ht="26.1" customHeight="1">
      <c r="A39" s="39" t="s">
        <v>542</v>
      </c>
      <c r="B39" s="40" t="s">
        <v>547</v>
      </c>
      <c r="C39" s="31"/>
      <c r="D39" s="32"/>
      <c r="E39" s="30"/>
      <c r="F39" s="29"/>
      <c r="G39" s="29"/>
    </row>
    <row r="40" spans="1:7" ht="26.1" customHeight="1">
      <c r="A40" s="23">
        <f>SUBTOTAL(103,$D$6:D40)</f>
        <v>10</v>
      </c>
      <c r="B40" s="28" t="s">
        <v>302</v>
      </c>
      <c r="D40" s="22">
        <v>1</v>
      </c>
      <c r="E40" s="23" t="s">
        <v>31</v>
      </c>
      <c r="G40" s="24">
        <f t="shared" ref="G40" si="10">D40*F40</f>
        <v>0</v>
      </c>
    </row>
    <row r="41" spans="1:7" ht="26.1" customHeight="1">
      <c r="B41" s="28" t="s">
        <v>291</v>
      </c>
    </row>
    <row r="42" spans="1:7" ht="26.1" customHeight="1">
      <c r="B42" s="28"/>
    </row>
    <row r="43" spans="1:7" ht="26.1" customHeight="1">
      <c r="A43" s="23">
        <f>SUBTOTAL(103,$D$6:D43)</f>
        <v>11</v>
      </c>
      <c r="B43" s="28" t="s">
        <v>303</v>
      </c>
      <c r="D43" s="22">
        <v>1</v>
      </c>
      <c r="E43" s="23" t="s">
        <v>31</v>
      </c>
      <c r="G43" s="24">
        <f t="shared" ref="G43" si="11">D43*F43</f>
        <v>0</v>
      </c>
    </row>
    <row r="44" spans="1:7" ht="26.1" customHeight="1">
      <c r="B44" s="28" t="s">
        <v>292</v>
      </c>
    </row>
    <row r="45" spans="1:7" ht="26.1" customHeight="1">
      <c r="B45" s="28"/>
    </row>
    <row r="46" spans="1:7" ht="26.1" customHeight="1">
      <c r="A46" s="23">
        <f>SUBTOTAL(103,$D$6:D46)</f>
        <v>12</v>
      </c>
      <c r="B46" s="18" t="s">
        <v>304</v>
      </c>
      <c r="D46" s="22">
        <v>11</v>
      </c>
      <c r="E46" s="23" t="s">
        <v>31</v>
      </c>
      <c r="G46" s="24">
        <f t="shared" ref="G46" si="12">D46*F46</f>
        <v>0</v>
      </c>
    </row>
    <row r="47" spans="1:7" ht="26.1" customHeight="1">
      <c r="B47" s="28" t="s">
        <v>293</v>
      </c>
    </row>
    <row r="48" spans="1:7" ht="26.1" customHeight="1"/>
    <row r="49" spans="1:7" ht="26.1" customHeight="1">
      <c r="A49" s="23">
        <f>SUBTOTAL(103,$D$6:D49)</f>
        <v>13</v>
      </c>
      <c r="B49" s="18" t="s">
        <v>305</v>
      </c>
      <c r="D49" s="22">
        <v>11</v>
      </c>
      <c r="E49" s="23" t="s">
        <v>31</v>
      </c>
      <c r="G49" s="24">
        <f t="shared" ref="G49" si="13">D49*F49</f>
        <v>0</v>
      </c>
    </row>
    <row r="50" spans="1:7" ht="26.1" customHeight="1">
      <c r="B50" s="28" t="s">
        <v>294</v>
      </c>
    </row>
    <row r="51" spans="1:7" ht="26.1" customHeight="1"/>
    <row r="52" spans="1:7" ht="26.1" customHeight="1">
      <c r="A52" s="23">
        <f>SUBTOTAL(103,$D$6:D52)</f>
        <v>14</v>
      </c>
      <c r="B52" s="18" t="s">
        <v>306</v>
      </c>
      <c r="D52" s="22">
        <v>1</v>
      </c>
      <c r="E52" s="23" t="s">
        <v>31</v>
      </c>
      <c r="G52" s="24">
        <f t="shared" ref="G52" si="14">D52*F52</f>
        <v>0</v>
      </c>
    </row>
    <row r="53" spans="1:7" ht="26.1" customHeight="1">
      <c r="B53" s="28" t="s">
        <v>295</v>
      </c>
    </row>
    <row r="54" spans="1:7" ht="26.1" customHeight="1"/>
    <row r="55" spans="1:7" ht="26.1" customHeight="1">
      <c r="A55" s="23">
        <f>SUBTOTAL(103,$D$6:D55)</f>
        <v>15</v>
      </c>
      <c r="B55" s="18" t="s">
        <v>307</v>
      </c>
      <c r="D55" s="22">
        <v>1</v>
      </c>
      <c r="E55" s="23" t="s">
        <v>31</v>
      </c>
      <c r="G55" s="24">
        <f t="shared" ref="G55" si="15">D55*F55</f>
        <v>0</v>
      </c>
    </row>
    <row r="56" spans="1:7" ht="26.1" customHeight="1">
      <c r="B56" s="28" t="s">
        <v>318</v>
      </c>
    </row>
    <row r="57" spans="1:7" ht="26.1" customHeight="1"/>
    <row r="58" spans="1:7" ht="26.1" customHeight="1">
      <c r="A58" s="23">
        <f>SUBTOTAL(103,$D$6:D58)</f>
        <v>16</v>
      </c>
      <c r="B58" s="18" t="s">
        <v>308</v>
      </c>
      <c r="D58" s="22">
        <v>2</v>
      </c>
      <c r="E58" s="23" t="s">
        <v>31</v>
      </c>
      <c r="G58" s="24">
        <f t="shared" ref="G58" si="16">D58*F58</f>
        <v>0</v>
      </c>
    </row>
    <row r="59" spans="1:7" ht="26.1" customHeight="1">
      <c r="B59" s="28" t="s">
        <v>319</v>
      </c>
    </row>
    <row r="60" spans="1:7" ht="26.1" customHeight="1"/>
    <row r="61" spans="1:7" ht="26.1" customHeight="1">
      <c r="A61" s="23">
        <f>SUBTOTAL(103,$D$6:D61)</f>
        <v>17</v>
      </c>
      <c r="B61" s="18" t="s">
        <v>309</v>
      </c>
      <c r="D61" s="22">
        <v>2</v>
      </c>
      <c r="E61" s="23" t="s">
        <v>31</v>
      </c>
      <c r="G61" s="24">
        <f t="shared" ref="G61" si="17">D61*F61</f>
        <v>0</v>
      </c>
    </row>
    <row r="62" spans="1:7" ht="26.1" customHeight="1">
      <c r="B62" s="28" t="s">
        <v>320</v>
      </c>
    </row>
    <row r="63" spans="1:7" ht="26.1" customHeight="1"/>
    <row r="64" spans="1:7" ht="26.1" customHeight="1">
      <c r="A64" s="23">
        <f>SUBTOTAL(103,$D$6:D64)</f>
        <v>18</v>
      </c>
      <c r="B64" s="18" t="s">
        <v>310</v>
      </c>
      <c r="D64" s="22">
        <v>10</v>
      </c>
      <c r="E64" s="23" t="s">
        <v>31</v>
      </c>
      <c r="G64" s="24">
        <f t="shared" ref="G64" si="18">D64*F64</f>
        <v>0</v>
      </c>
    </row>
    <row r="65" spans="1:7" ht="26.1" customHeight="1">
      <c r="B65" s="28" t="s">
        <v>321</v>
      </c>
    </row>
    <row r="66" spans="1:7" ht="26.1" customHeight="1"/>
    <row r="67" spans="1:7" ht="26.1" customHeight="1">
      <c r="A67" s="23">
        <f>SUBTOTAL(103,$D$6:D67)</f>
        <v>19</v>
      </c>
      <c r="B67" s="18" t="s">
        <v>311</v>
      </c>
      <c r="D67" s="22">
        <v>1</v>
      </c>
      <c r="E67" s="23" t="s">
        <v>31</v>
      </c>
      <c r="G67" s="24">
        <f t="shared" ref="G67" si="19">D67*F67</f>
        <v>0</v>
      </c>
    </row>
    <row r="68" spans="1:7" ht="26.1" customHeight="1">
      <c r="B68" s="28" t="s">
        <v>322</v>
      </c>
    </row>
    <row r="69" spans="1:7" ht="26.1" customHeight="1"/>
    <row r="70" spans="1:7" ht="26.1" customHeight="1">
      <c r="A70" s="23">
        <f>SUBTOTAL(103,$D$6:D70)</f>
        <v>20</v>
      </c>
      <c r="B70" s="18" t="s">
        <v>316</v>
      </c>
      <c r="D70" s="22">
        <v>1</v>
      </c>
      <c r="E70" s="23" t="s">
        <v>31</v>
      </c>
      <c r="G70" s="24">
        <f t="shared" ref="G70" si="20">D70*F70</f>
        <v>0</v>
      </c>
    </row>
    <row r="71" spans="1:7" ht="26.1" customHeight="1">
      <c r="B71" s="28" t="s">
        <v>296</v>
      </c>
    </row>
    <row r="72" spans="1:7" ht="26.1" customHeight="1"/>
    <row r="73" spans="1:7" ht="26.1" customHeight="1">
      <c r="A73" s="23">
        <f>SUBTOTAL(103,$D$6:D73)</f>
        <v>21</v>
      </c>
      <c r="B73" s="18" t="s">
        <v>312</v>
      </c>
      <c r="D73" s="22">
        <v>1</v>
      </c>
      <c r="E73" s="23" t="s">
        <v>31</v>
      </c>
      <c r="G73" s="24">
        <f t="shared" ref="G73" si="21">D73*F73</f>
        <v>0</v>
      </c>
    </row>
    <row r="74" spans="1:7" ht="26.1" customHeight="1">
      <c r="B74" s="28" t="s">
        <v>297</v>
      </c>
    </row>
    <row r="75" spans="1:7" ht="26.1" customHeight="1"/>
    <row r="76" spans="1:7" ht="26.1" customHeight="1">
      <c r="A76" s="23">
        <f>SUBTOTAL(103,$D$6:D76)</f>
        <v>22</v>
      </c>
      <c r="B76" s="18" t="s">
        <v>317</v>
      </c>
      <c r="D76" s="22">
        <v>4</v>
      </c>
      <c r="E76" s="23" t="s">
        <v>31</v>
      </c>
      <c r="G76" s="24">
        <f t="shared" ref="G76" si="22">D76*F76</f>
        <v>0</v>
      </c>
    </row>
    <row r="77" spans="1:7" ht="26.1" customHeight="1">
      <c r="B77" s="28" t="s">
        <v>298</v>
      </c>
    </row>
    <row r="78" spans="1:7" ht="26.1" customHeight="1"/>
    <row r="79" spans="1:7" ht="26.1" customHeight="1">
      <c r="A79" s="23">
        <f>SUBTOTAL(103,$D$6:D79)</f>
        <v>23</v>
      </c>
      <c r="B79" s="18" t="s">
        <v>313</v>
      </c>
      <c r="D79" s="22">
        <v>1</v>
      </c>
      <c r="E79" s="23" t="s">
        <v>31</v>
      </c>
      <c r="G79" s="24">
        <f t="shared" ref="G79" si="23">D79*F79</f>
        <v>0</v>
      </c>
    </row>
    <row r="80" spans="1:7" ht="26.1" customHeight="1">
      <c r="B80" s="28" t="s">
        <v>299</v>
      </c>
    </row>
    <row r="81" spans="1:7" ht="26.1" customHeight="1"/>
    <row r="82" spans="1:7" ht="26.1" customHeight="1">
      <c r="A82" s="23">
        <f>SUBTOTAL(103,$D$6:D82)</f>
        <v>24</v>
      </c>
      <c r="B82" s="18" t="s">
        <v>314</v>
      </c>
      <c r="D82" s="22">
        <v>2</v>
      </c>
      <c r="E82" s="23" t="s">
        <v>31</v>
      </c>
      <c r="G82" s="24">
        <f t="shared" ref="G82" si="24">D82*F82</f>
        <v>0</v>
      </c>
    </row>
    <row r="83" spans="1:7" ht="26.1" customHeight="1">
      <c r="B83" s="28" t="s">
        <v>300</v>
      </c>
    </row>
    <row r="84" spans="1:7" ht="26.1" customHeight="1"/>
    <row r="85" spans="1:7" ht="26.1" customHeight="1">
      <c r="A85" s="23">
        <f>SUBTOTAL(103,$D$6:D85)</f>
        <v>25</v>
      </c>
      <c r="B85" s="18" t="s">
        <v>314</v>
      </c>
      <c r="D85" s="22">
        <v>2</v>
      </c>
      <c r="E85" s="23" t="s">
        <v>31</v>
      </c>
      <c r="G85" s="24">
        <f t="shared" ref="G85" si="25">D85*F85</f>
        <v>0</v>
      </c>
    </row>
    <row r="86" spans="1:7" ht="26.1" customHeight="1">
      <c r="B86" s="28" t="s">
        <v>301</v>
      </c>
    </row>
    <row r="87" spans="1:7" ht="26.1" customHeight="1"/>
    <row r="88" spans="1:7" ht="26.1" customHeight="1">
      <c r="A88" s="23">
        <f>SUBTOTAL(103,$D$6:D88)</f>
        <v>26</v>
      </c>
      <c r="B88" s="18" t="s">
        <v>560</v>
      </c>
      <c r="D88" s="22">
        <v>1</v>
      </c>
      <c r="E88" s="23" t="s">
        <v>31</v>
      </c>
      <c r="G88" s="24">
        <f t="shared" ref="G88" si="26">D88*F88</f>
        <v>0</v>
      </c>
    </row>
    <row r="89" spans="1:7" ht="26.1" customHeight="1">
      <c r="B89" s="28" t="s">
        <v>559</v>
      </c>
    </row>
    <row r="90" spans="1:7" ht="26.1" customHeight="1"/>
    <row r="91" spans="1:7" ht="26.1" customHeight="1">
      <c r="A91" s="23">
        <f>SUBTOTAL(103,$D$6:D91)</f>
        <v>27</v>
      </c>
      <c r="B91" s="18" t="s">
        <v>562</v>
      </c>
      <c r="D91" s="22">
        <v>1</v>
      </c>
      <c r="E91" s="23" t="s">
        <v>31</v>
      </c>
      <c r="G91" s="24">
        <f t="shared" ref="G91" si="27">D91*F91</f>
        <v>0</v>
      </c>
    </row>
    <row r="92" spans="1:7" ht="26.1" customHeight="1">
      <c r="B92" s="28" t="s">
        <v>561</v>
      </c>
    </row>
    <row r="93" spans="1:7" ht="26.1" customHeight="1"/>
    <row r="94" spans="1:7" ht="26.1" customHeight="1">
      <c r="A94" s="23">
        <f>SUBTOTAL(103,$D$6:D94)</f>
        <v>28</v>
      </c>
      <c r="B94" s="18" t="s">
        <v>270</v>
      </c>
      <c r="D94" s="22">
        <v>1</v>
      </c>
      <c r="E94" s="23" t="s">
        <v>3</v>
      </c>
      <c r="G94" s="24">
        <f t="shared" ref="G94" si="28">D94*F94</f>
        <v>0</v>
      </c>
    </row>
    <row r="95" spans="1:7" ht="26.1" customHeight="1">
      <c r="B95" s="28" t="s">
        <v>271</v>
      </c>
    </row>
    <row r="96" spans="1:7" ht="26.1" customHeight="1"/>
    <row r="97" spans="1:7" ht="26.1" customHeight="1">
      <c r="A97" s="23">
        <f>SUBTOTAL(103,$D$6:D97)</f>
        <v>28</v>
      </c>
      <c r="B97" s="28" t="s">
        <v>487</v>
      </c>
      <c r="G97" s="24">
        <f t="shared" ref="G97" si="29">D97*F97</f>
        <v>0</v>
      </c>
    </row>
    <row r="98" spans="1:7" ht="26.1" customHeight="1">
      <c r="B98" s="28" t="s">
        <v>23</v>
      </c>
    </row>
    <row r="99" spans="1:7" ht="26.1" customHeight="1">
      <c r="B99" s="28"/>
    </row>
    <row r="100" spans="1:7" ht="26.1" customHeight="1">
      <c r="F100" s="38" t="s">
        <v>544</v>
      </c>
      <c r="G100" s="38">
        <f>SUBTOTAL(9,G40:G99)</f>
        <v>0</v>
      </c>
    </row>
    <row r="101" spans="1:7" ht="26.1" customHeight="1"/>
    <row r="102" spans="1:7" ht="26.1" customHeight="1">
      <c r="A102" s="42" t="s">
        <v>493</v>
      </c>
      <c r="B102" s="50" t="s">
        <v>571</v>
      </c>
      <c r="C102" s="44"/>
      <c r="D102" s="45"/>
      <c r="E102" s="46"/>
      <c r="F102" s="47"/>
      <c r="G102" s="47"/>
    </row>
    <row r="103" spans="1:7" ht="26.1" customHeight="1">
      <c r="A103" s="65">
        <f>SUBTOTAL(103,$D$6:D103)</f>
        <v>29</v>
      </c>
      <c r="B103" s="69" t="s">
        <v>331</v>
      </c>
      <c r="C103" s="65"/>
      <c r="D103" s="66">
        <v>1</v>
      </c>
      <c r="E103" s="65" t="s">
        <v>31</v>
      </c>
      <c r="F103" s="67"/>
      <c r="G103" s="67">
        <f t="shared" ref="G103:G123" si="30">D103*F103</f>
        <v>0</v>
      </c>
    </row>
    <row r="104" spans="1:7" ht="26.1" customHeight="1">
      <c r="B104" s="28" t="s">
        <v>323</v>
      </c>
      <c r="C104" s="28" t="s">
        <v>548</v>
      </c>
      <c r="D104" s="22">
        <v>1</v>
      </c>
      <c r="E104" s="23" t="s">
        <v>31</v>
      </c>
      <c r="G104" s="24">
        <f t="shared" ref="G104" si="31">D104*F104</f>
        <v>0</v>
      </c>
    </row>
    <row r="105" spans="1:7" ht="26.1" customHeight="1">
      <c r="B105" s="28" t="s">
        <v>324</v>
      </c>
      <c r="C105" s="28" t="s">
        <v>549</v>
      </c>
      <c r="D105" s="22">
        <v>1</v>
      </c>
      <c r="E105" s="23" t="s">
        <v>31</v>
      </c>
      <c r="G105" s="24">
        <f t="shared" ref="G105" si="32">D105*F105</f>
        <v>0</v>
      </c>
    </row>
    <row r="106" spans="1:7" ht="26.1" customHeight="1">
      <c r="B106" s="28"/>
    </row>
    <row r="107" spans="1:7" ht="26.1" customHeight="1">
      <c r="A107" s="65">
        <f>SUBTOTAL(103,$D$6:D107)</f>
        <v>32</v>
      </c>
      <c r="B107" s="68" t="s">
        <v>550</v>
      </c>
      <c r="C107" s="65"/>
      <c r="D107" s="66">
        <v>1</v>
      </c>
      <c r="E107" s="65" t="s">
        <v>31</v>
      </c>
      <c r="F107" s="67"/>
      <c r="G107" s="67">
        <f t="shared" si="30"/>
        <v>0</v>
      </c>
    </row>
    <row r="108" spans="1:7" ht="26.1" customHeight="1">
      <c r="B108" s="28" t="s">
        <v>552</v>
      </c>
      <c r="C108" s="28" t="s">
        <v>551</v>
      </c>
      <c r="D108" s="22">
        <v>1</v>
      </c>
      <c r="E108" s="23" t="s">
        <v>31</v>
      </c>
      <c r="G108" s="24">
        <f t="shared" ref="G108" si="33">D108*F108</f>
        <v>0</v>
      </c>
    </row>
    <row r="109" spans="1:7" ht="26.1" customHeight="1"/>
    <row r="110" spans="1:7" ht="26.1" customHeight="1">
      <c r="A110" s="65">
        <f>SUBTOTAL(103,$D$6:D110)</f>
        <v>34</v>
      </c>
      <c r="B110" s="69" t="s">
        <v>332</v>
      </c>
      <c r="C110" s="65"/>
      <c r="D110" s="66">
        <v>1</v>
      </c>
      <c r="E110" s="65" t="s">
        <v>31</v>
      </c>
      <c r="F110" s="67"/>
      <c r="G110" s="67">
        <f t="shared" si="30"/>
        <v>0</v>
      </c>
    </row>
    <row r="111" spans="1:7" ht="26.1" customHeight="1">
      <c r="B111" s="28" t="s">
        <v>325</v>
      </c>
      <c r="C111" s="18" t="s">
        <v>326</v>
      </c>
      <c r="D111" s="22">
        <v>1</v>
      </c>
      <c r="E111" s="23" t="s">
        <v>31</v>
      </c>
      <c r="G111" s="24">
        <f t="shared" ref="G111" si="34">D111*F111</f>
        <v>0</v>
      </c>
    </row>
    <row r="112" spans="1:7" ht="26.1" customHeight="1"/>
    <row r="113" spans="1:7" ht="26.1" customHeight="1">
      <c r="A113" s="65">
        <f>SUBTOTAL(103,$D$6:D113)</f>
        <v>36</v>
      </c>
      <c r="B113" s="69" t="s">
        <v>433</v>
      </c>
      <c r="C113" s="65"/>
      <c r="D113" s="66">
        <v>1</v>
      </c>
      <c r="E113" s="65" t="s">
        <v>31</v>
      </c>
      <c r="F113" s="67"/>
      <c r="G113" s="67">
        <f t="shared" si="30"/>
        <v>0</v>
      </c>
    </row>
    <row r="114" spans="1:7" ht="26.1" customHeight="1">
      <c r="B114" s="28" t="s">
        <v>327</v>
      </c>
      <c r="C114" s="28" t="s">
        <v>328</v>
      </c>
      <c r="D114" s="22">
        <v>1</v>
      </c>
      <c r="E114" s="23" t="s">
        <v>31</v>
      </c>
      <c r="G114" s="24">
        <f t="shared" ref="G114" si="35">D114*F114</f>
        <v>0</v>
      </c>
    </row>
    <row r="115" spans="1:7" ht="26.1" customHeight="1">
      <c r="B115" s="28" t="s">
        <v>329</v>
      </c>
      <c r="C115" s="28" t="s">
        <v>330</v>
      </c>
      <c r="D115" s="22">
        <v>1</v>
      </c>
      <c r="E115" s="23" t="s">
        <v>31</v>
      </c>
      <c r="G115" s="24">
        <f t="shared" ref="G115" si="36">D115*F115</f>
        <v>0</v>
      </c>
    </row>
    <row r="116" spans="1:7" ht="26.1" customHeight="1">
      <c r="B116" s="28"/>
    </row>
    <row r="117" spans="1:7" ht="26.1" customHeight="1">
      <c r="A117" s="65">
        <f>SUBTOTAL(103,$D$6:D117)</f>
        <v>39</v>
      </c>
      <c r="B117" s="65" t="s">
        <v>434</v>
      </c>
      <c r="C117" s="65" t="s">
        <v>434</v>
      </c>
      <c r="D117" s="66">
        <v>3</v>
      </c>
      <c r="E117" s="65" t="s">
        <v>31</v>
      </c>
      <c r="F117" s="67"/>
      <c r="G117" s="67">
        <f t="shared" si="30"/>
        <v>0</v>
      </c>
    </row>
    <row r="118" spans="1:7" ht="26.1" customHeight="1">
      <c r="B118" s="28" t="s">
        <v>333</v>
      </c>
      <c r="C118" s="18" t="s">
        <v>334</v>
      </c>
      <c r="D118" s="22">
        <v>3</v>
      </c>
      <c r="E118" s="23" t="s">
        <v>31</v>
      </c>
      <c r="G118" s="24">
        <f t="shared" ref="G118" si="37">D118*F118</f>
        <v>0</v>
      </c>
    </row>
    <row r="119" spans="1:7" ht="26.1" customHeight="1"/>
    <row r="120" spans="1:7" ht="26.1" customHeight="1">
      <c r="A120" s="65">
        <f>SUBTOTAL(103,$D$6:D120)</f>
        <v>41</v>
      </c>
      <c r="B120" s="65" t="s">
        <v>435</v>
      </c>
      <c r="C120" s="65"/>
      <c r="D120" s="66">
        <v>1</v>
      </c>
      <c r="E120" s="65" t="s">
        <v>31</v>
      </c>
      <c r="F120" s="67"/>
      <c r="G120" s="67">
        <f t="shared" si="30"/>
        <v>0</v>
      </c>
    </row>
    <row r="121" spans="1:7" ht="26.1" customHeight="1">
      <c r="B121" s="28" t="s">
        <v>335</v>
      </c>
      <c r="C121" s="28" t="s">
        <v>336</v>
      </c>
      <c r="D121" s="22">
        <v>1</v>
      </c>
      <c r="E121" s="23" t="s">
        <v>31</v>
      </c>
      <c r="G121" s="24">
        <f t="shared" ref="G121" si="38">D121*F121</f>
        <v>0</v>
      </c>
    </row>
    <row r="122" spans="1:7" ht="26.1" customHeight="1"/>
    <row r="123" spans="1:7" ht="26.1" customHeight="1">
      <c r="A123" s="65">
        <f>SUBTOTAL(103,$D$6:D123)</f>
        <v>43</v>
      </c>
      <c r="B123" s="65" t="s">
        <v>436</v>
      </c>
      <c r="C123" s="65"/>
      <c r="D123" s="66">
        <v>1</v>
      </c>
      <c r="E123" s="65" t="s">
        <v>31</v>
      </c>
      <c r="F123" s="67"/>
      <c r="G123" s="67">
        <f t="shared" si="30"/>
        <v>0</v>
      </c>
    </row>
    <row r="124" spans="1:7" ht="26.1" customHeight="1">
      <c r="B124" s="28" t="s">
        <v>437</v>
      </c>
      <c r="C124" s="28" t="s">
        <v>440</v>
      </c>
      <c r="D124" s="22">
        <v>1</v>
      </c>
      <c r="E124" s="23" t="s">
        <v>31</v>
      </c>
      <c r="G124" s="24">
        <f t="shared" ref="G124" si="39">D124*F124</f>
        <v>0</v>
      </c>
    </row>
    <row r="125" spans="1:7" ht="26.1" customHeight="1">
      <c r="B125" s="28" t="s">
        <v>438</v>
      </c>
      <c r="C125" s="28" t="s">
        <v>439</v>
      </c>
      <c r="D125" s="22">
        <v>1</v>
      </c>
      <c r="E125" s="23" t="s">
        <v>31</v>
      </c>
      <c r="G125" s="24">
        <f t="shared" ref="G125:G127" si="40">D125*F125</f>
        <v>0</v>
      </c>
    </row>
    <row r="126" spans="1:7" ht="26.1" customHeight="1">
      <c r="B126" s="28"/>
    </row>
    <row r="127" spans="1:7" ht="26.1" customHeight="1">
      <c r="A127" s="23">
        <f>SUBTOTAL(103,$D$6:D127)</f>
        <v>45</v>
      </c>
      <c r="B127" s="28" t="s">
        <v>487</v>
      </c>
      <c r="G127" s="24">
        <f t="shared" si="40"/>
        <v>0</v>
      </c>
    </row>
    <row r="128" spans="1:7" ht="26.1" customHeight="1">
      <c r="B128" s="28" t="s">
        <v>23</v>
      </c>
    </row>
    <row r="129" spans="1:7" ht="26.1" customHeight="1">
      <c r="B129" s="28"/>
    </row>
    <row r="130" spans="1:7" ht="26.1" customHeight="1">
      <c r="F130" s="38" t="s">
        <v>492</v>
      </c>
      <c r="G130" s="38">
        <f>SUBTOTAL(9,G103:G129)</f>
        <v>0</v>
      </c>
    </row>
    <row r="131" spans="1:7" ht="26.1" customHeight="1"/>
    <row r="132" spans="1:7" ht="26.1" customHeight="1">
      <c r="A132" s="39" t="s">
        <v>495</v>
      </c>
      <c r="B132" s="40" t="s">
        <v>337</v>
      </c>
      <c r="C132" s="31"/>
      <c r="D132" s="32"/>
      <c r="E132" s="30"/>
      <c r="F132" s="29"/>
      <c r="G132" s="29"/>
    </row>
    <row r="133" spans="1:7" ht="26.1" customHeight="1">
      <c r="A133" s="65">
        <f>SUBTOTAL(103,$D$6:D133)</f>
        <v>46</v>
      </c>
      <c r="B133" s="69" t="s">
        <v>338</v>
      </c>
      <c r="C133" s="68"/>
      <c r="D133" s="66">
        <v>4</v>
      </c>
      <c r="E133" s="65" t="s">
        <v>31</v>
      </c>
      <c r="F133" s="67"/>
      <c r="G133" s="67">
        <f t="shared" ref="G133:G187" si="41">D133*F133</f>
        <v>0</v>
      </c>
    </row>
    <row r="134" spans="1:7" ht="26.1" customHeight="1">
      <c r="B134" s="18" t="s">
        <v>339</v>
      </c>
      <c r="D134" s="22">
        <v>4</v>
      </c>
      <c r="E134" s="23" t="s">
        <v>31</v>
      </c>
      <c r="G134" s="24">
        <f t="shared" si="41"/>
        <v>0</v>
      </c>
    </row>
    <row r="135" spans="1:7" ht="26.1" customHeight="1">
      <c r="B135" s="18" t="s">
        <v>340</v>
      </c>
      <c r="D135" s="22">
        <v>8</v>
      </c>
      <c r="E135" s="23" t="s">
        <v>31</v>
      </c>
      <c r="G135" s="24">
        <f t="shared" si="41"/>
        <v>0</v>
      </c>
    </row>
    <row r="136" spans="1:7" ht="26.1" customHeight="1">
      <c r="B136" s="18" t="s">
        <v>341</v>
      </c>
      <c r="D136" s="22">
        <v>4</v>
      </c>
      <c r="E136" s="23" t="s">
        <v>31</v>
      </c>
      <c r="G136" s="24">
        <f t="shared" si="41"/>
        <v>0</v>
      </c>
    </row>
    <row r="137" spans="1:7" ht="26.1" customHeight="1">
      <c r="B137" s="18" t="s">
        <v>342</v>
      </c>
      <c r="D137" s="22">
        <v>4</v>
      </c>
      <c r="E137" s="23" t="s">
        <v>31</v>
      </c>
      <c r="G137" s="24">
        <f t="shared" si="41"/>
        <v>0</v>
      </c>
    </row>
    <row r="138" spans="1:7" ht="26.1" customHeight="1">
      <c r="B138" s="18" t="s">
        <v>343</v>
      </c>
      <c r="D138" s="22">
        <v>4</v>
      </c>
      <c r="E138" s="23" t="s">
        <v>31</v>
      </c>
      <c r="G138" s="24">
        <f t="shared" si="41"/>
        <v>0</v>
      </c>
    </row>
    <row r="139" spans="1:7" ht="26.1" customHeight="1">
      <c r="B139" s="18" t="s">
        <v>344</v>
      </c>
      <c r="D139" s="22">
        <v>4</v>
      </c>
      <c r="E139" s="23" t="s">
        <v>31</v>
      </c>
      <c r="G139" s="24">
        <f t="shared" si="41"/>
        <v>0</v>
      </c>
    </row>
    <row r="140" spans="1:7" ht="26.1" customHeight="1">
      <c r="B140" s="18" t="s">
        <v>345</v>
      </c>
      <c r="D140" s="22">
        <v>4</v>
      </c>
      <c r="E140" s="23" t="s">
        <v>31</v>
      </c>
      <c r="G140" s="24">
        <f t="shared" si="41"/>
        <v>0</v>
      </c>
    </row>
    <row r="141" spans="1:7" ht="26.1" customHeight="1">
      <c r="B141" s="18" t="s">
        <v>346</v>
      </c>
      <c r="D141" s="22">
        <v>4</v>
      </c>
      <c r="E141" s="23" t="s">
        <v>31</v>
      </c>
      <c r="G141" s="24">
        <f t="shared" si="41"/>
        <v>0</v>
      </c>
    </row>
    <row r="142" spans="1:7" ht="26.1" customHeight="1"/>
    <row r="143" spans="1:7" ht="26.1" customHeight="1">
      <c r="A143" s="65">
        <f>SUBTOTAL(103,$D$6:D143)</f>
        <v>55</v>
      </c>
      <c r="B143" s="69" t="s">
        <v>347</v>
      </c>
      <c r="C143" s="68"/>
      <c r="D143" s="66">
        <v>9</v>
      </c>
      <c r="E143" s="65" t="s">
        <v>31</v>
      </c>
      <c r="F143" s="67"/>
      <c r="G143" s="67">
        <f t="shared" si="41"/>
        <v>0</v>
      </c>
    </row>
    <row r="144" spans="1:7" ht="26.1" customHeight="1">
      <c r="B144" s="18" t="s">
        <v>348</v>
      </c>
      <c r="D144" s="22">
        <v>9</v>
      </c>
      <c r="E144" s="23" t="s">
        <v>31</v>
      </c>
      <c r="G144" s="24">
        <f t="shared" si="41"/>
        <v>0</v>
      </c>
    </row>
    <row r="145" spans="1:7" ht="26.1" customHeight="1">
      <c r="B145" s="18" t="s">
        <v>350</v>
      </c>
      <c r="D145" s="22">
        <v>9</v>
      </c>
      <c r="E145" s="23" t="s">
        <v>31</v>
      </c>
      <c r="G145" s="24">
        <f t="shared" si="41"/>
        <v>0</v>
      </c>
    </row>
    <row r="146" spans="1:7" ht="26.1" customHeight="1"/>
    <row r="147" spans="1:7" ht="26.1" customHeight="1">
      <c r="A147" s="65">
        <f>SUBTOTAL(103,$D$6:D147)</f>
        <v>58</v>
      </c>
      <c r="B147" s="69" t="s">
        <v>351</v>
      </c>
      <c r="C147" s="68"/>
      <c r="D147" s="66">
        <v>1</v>
      </c>
      <c r="E147" s="65" t="s">
        <v>31</v>
      </c>
      <c r="F147" s="67"/>
      <c r="G147" s="67">
        <f t="shared" si="41"/>
        <v>0</v>
      </c>
    </row>
    <row r="148" spans="1:7" ht="26.1" customHeight="1">
      <c r="B148" s="18" t="s">
        <v>352</v>
      </c>
      <c r="D148" s="22">
        <v>1</v>
      </c>
      <c r="E148" s="23" t="s">
        <v>31</v>
      </c>
      <c r="G148" s="24">
        <f t="shared" si="41"/>
        <v>0</v>
      </c>
    </row>
    <row r="149" spans="1:7" ht="26.1" customHeight="1">
      <c r="B149" s="18" t="s">
        <v>350</v>
      </c>
      <c r="D149" s="22">
        <v>1</v>
      </c>
      <c r="E149" s="23" t="s">
        <v>31</v>
      </c>
      <c r="G149" s="24">
        <f t="shared" si="41"/>
        <v>0</v>
      </c>
    </row>
    <row r="150" spans="1:7" ht="26.1" customHeight="1"/>
    <row r="151" spans="1:7" ht="26.1" customHeight="1">
      <c r="A151" s="65">
        <f>SUBTOTAL(103,$D$6:D151)</f>
        <v>61</v>
      </c>
      <c r="B151" s="69" t="s">
        <v>353</v>
      </c>
      <c r="C151" s="68"/>
      <c r="D151" s="66">
        <v>16</v>
      </c>
      <c r="E151" s="65" t="s">
        <v>31</v>
      </c>
      <c r="F151" s="67"/>
      <c r="G151" s="67">
        <f t="shared" si="41"/>
        <v>0</v>
      </c>
    </row>
    <row r="152" spans="1:7" ht="26.1" customHeight="1">
      <c r="A152" s="26"/>
      <c r="B152" s="52"/>
      <c r="C152" s="41"/>
      <c r="D152" s="25"/>
      <c r="E152" s="26"/>
      <c r="F152" s="27"/>
      <c r="G152" s="27"/>
    </row>
    <row r="153" spans="1:7" ht="26.1" customHeight="1">
      <c r="A153" s="65">
        <f>SUBTOTAL(103,$D$6:D153)</f>
        <v>62</v>
      </c>
      <c r="B153" s="69" t="s">
        <v>354</v>
      </c>
      <c r="C153" s="68"/>
      <c r="D153" s="66">
        <v>8</v>
      </c>
      <c r="E153" s="65" t="s">
        <v>31</v>
      </c>
      <c r="F153" s="67"/>
      <c r="G153" s="67">
        <f t="shared" si="41"/>
        <v>0</v>
      </c>
    </row>
    <row r="154" spans="1:7" ht="26.1" customHeight="1">
      <c r="A154" s="26"/>
      <c r="B154" s="52"/>
      <c r="C154" s="41"/>
      <c r="D154" s="25"/>
      <c r="E154" s="26"/>
      <c r="F154" s="27"/>
      <c r="G154" s="27"/>
    </row>
    <row r="155" spans="1:7" ht="26.1" customHeight="1">
      <c r="A155" s="65">
        <f>SUBTOTAL(103,$D$6:D155)</f>
        <v>63</v>
      </c>
      <c r="B155" s="69" t="s">
        <v>355</v>
      </c>
      <c r="C155" s="68"/>
      <c r="D155" s="66">
        <v>4</v>
      </c>
      <c r="E155" s="65" t="s">
        <v>31</v>
      </c>
      <c r="F155" s="67"/>
      <c r="G155" s="67">
        <f t="shared" si="41"/>
        <v>0</v>
      </c>
    </row>
    <row r="156" spans="1:7" ht="26.1" customHeight="1">
      <c r="A156" s="26"/>
      <c r="B156" s="52"/>
      <c r="C156" s="41"/>
      <c r="D156" s="25"/>
      <c r="E156" s="26"/>
      <c r="F156" s="27"/>
      <c r="G156" s="27"/>
    </row>
    <row r="157" spans="1:7" ht="26.1" customHeight="1">
      <c r="A157" s="65">
        <f>SUBTOTAL(103,$D$6:D157)</f>
        <v>64</v>
      </c>
      <c r="B157" s="69" t="s">
        <v>356</v>
      </c>
      <c r="C157" s="68"/>
      <c r="D157" s="66">
        <v>1</v>
      </c>
      <c r="E157" s="65" t="s">
        <v>31</v>
      </c>
      <c r="F157" s="67"/>
      <c r="G157" s="67">
        <f t="shared" si="41"/>
        <v>0</v>
      </c>
    </row>
    <row r="158" spans="1:7" s="26" customFormat="1" ht="26.1" customHeight="1">
      <c r="B158" s="52" t="s">
        <v>357</v>
      </c>
      <c r="C158" s="41"/>
      <c r="D158" s="25">
        <v>1</v>
      </c>
      <c r="E158" s="23" t="s">
        <v>31</v>
      </c>
      <c r="F158" s="27"/>
      <c r="G158" s="27">
        <f t="shared" si="41"/>
        <v>0</v>
      </c>
    </row>
    <row r="159" spans="1:7" s="26" customFormat="1" ht="26.1" customHeight="1">
      <c r="B159" s="52" t="s">
        <v>358</v>
      </c>
      <c r="C159" s="41"/>
      <c r="D159" s="25">
        <v>1</v>
      </c>
      <c r="E159" s="23" t="s">
        <v>31</v>
      </c>
      <c r="F159" s="27"/>
      <c r="G159" s="27">
        <f t="shared" si="41"/>
        <v>0</v>
      </c>
    </row>
    <row r="160" spans="1:7" s="26" customFormat="1" ht="26.1" customHeight="1">
      <c r="B160" s="52" t="s">
        <v>359</v>
      </c>
      <c r="C160" s="41"/>
      <c r="D160" s="25">
        <v>1</v>
      </c>
      <c r="E160" s="23" t="s">
        <v>31</v>
      </c>
      <c r="F160" s="27"/>
      <c r="G160" s="27">
        <f t="shared" si="41"/>
        <v>0</v>
      </c>
    </row>
    <row r="161" spans="1:7" s="26" customFormat="1" ht="26.1" customHeight="1">
      <c r="B161" s="52" t="s">
        <v>360</v>
      </c>
      <c r="C161" s="41"/>
      <c r="D161" s="25">
        <v>1</v>
      </c>
      <c r="E161" s="23" t="s">
        <v>31</v>
      </c>
      <c r="F161" s="27"/>
      <c r="G161" s="27">
        <f t="shared" si="41"/>
        <v>0</v>
      </c>
    </row>
    <row r="162" spans="1:7" s="26" customFormat="1" ht="26.1" customHeight="1">
      <c r="B162" s="52" t="s">
        <v>361</v>
      </c>
      <c r="C162" s="41"/>
      <c r="D162" s="25">
        <v>1</v>
      </c>
      <c r="E162" s="23" t="s">
        <v>31</v>
      </c>
      <c r="F162" s="27"/>
      <c r="G162" s="27">
        <f t="shared" si="41"/>
        <v>0</v>
      </c>
    </row>
    <row r="163" spans="1:7" s="26" customFormat="1" ht="26.1" customHeight="1">
      <c r="B163" s="52" t="s">
        <v>362</v>
      </c>
      <c r="C163" s="41"/>
      <c r="D163" s="25">
        <v>1</v>
      </c>
      <c r="E163" s="23" t="s">
        <v>31</v>
      </c>
      <c r="F163" s="27"/>
      <c r="G163" s="27">
        <f t="shared" si="41"/>
        <v>0</v>
      </c>
    </row>
    <row r="164" spans="1:7" s="26" customFormat="1" ht="26.1" customHeight="1">
      <c r="B164" s="52" t="s">
        <v>363</v>
      </c>
      <c r="C164" s="41"/>
      <c r="D164" s="25">
        <v>1</v>
      </c>
      <c r="E164" s="23" t="s">
        <v>31</v>
      </c>
      <c r="F164" s="27"/>
      <c r="G164" s="27">
        <f t="shared" si="41"/>
        <v>0</v>
      </c>
    </row>
    <row r="165" spans="1:7" s="26" customFormat="1" ht="26.1" customHeight="1">
      <c r="B165" s="52"/>
      <c r="C165" s="41"/>
      <c r="D165" s="25"/>
      <c r="E165" s="23"/>
      <c r="F165" s="27"/>
      <c r="G165" s="27"/>
    </row>
    <row r="166" spans="1:7" ht="26.1" customHeight="1">
      <c r="A166" s="65">
        <f>SUBTOTAL(103,$D$6:D166)</f>
        <v>72</v>
      </c>
      <c r="B166" s="69" t="s">
        <v>364</v>
      </c>
      <c r="C166" s="68"/>
      <c r="D166" s="66">
        <v>12</v>
      </c>
      <c r="E166" s="65" t="s">
        <v>31</v>
      </c>
      <c r="F166" s="67"/>
      <c r="G166" s="67">
        <f t="shared" si="41"/>
        <v>0</v>
      </c>
    </row>
    <row r="167" spans="1:7" ht="26.1" customHeight="1">
      <c r="B167" s="18" t="s">
        <v>365</v>
      </c>
      <c r="D167" s="22">
        <v>12</v>
      </c>
      <c r="E167" s="23" t="s">
        <v>31</v>
      </c>
      <c r="G167" s="24">
        <f t="shared" si="41"/>
        <v>0</v>
      </c>
    </row>
    <row r="168" spans="1:7" ht="26.1" customHeight="1"/>
    <row r="169" spans="1:7" ht="26.1" customHeight="1">
      <c r="A169" s="65">
        <f>SUBTOTAL(103,$D$6:D169)</f>
        <v>74</v>
      </c>
      <c r="B169" s="69" t="s">
        <v>366</v>
      </c>
      <c r="C169" s="68"/>
      <c r="D169" s="66">
        <v>1</v>
      </c>
      <c r="E169" s="65" t="s">
        <v>31</v>
      </c>
      <c r="F169" s="67"/>
      <c r="G169" s="67">
        <f t="shared" si="41"/>
        <v>0</v>
      </c>
    </row>
    <row r="170" spans="1:7" s="26" customFormat="1" ht="26.1" customHeight="1">
      <c r="B170" s="52" t="s">
        <v>367</v>
      </c>
      <c r="C170" s="41"/>
      <c r="D170" s="25">
        <v>1</v>
      </c>
      <c r="E170" s="23" t="s">
        <v>31</v>
      </c>
      <c r="F170" s="27"/>
      <c r="G170" s="27">
        <f t="shared" si="41"/>
        <v>0</v>
      </c>
    </row>
    <row r="171" spans="1:7" s="26" customFormat="1" ht="26.1" customHeight="1">
      <c r="B171" s="52" t="s">
        <v>368</v>
      </c>
      <c r="C171" s="41"/>
      <c r="D171" s="25">
        <v>1</v>
      </c>
      <c r="E171" s="23" t="s">
        <v>31</v>
      </c>
      <c r="F171" s="27"/>
      <c r="G171" s="27">
        <f t="shared" si="41"/>
        <v>0</v>
      </c>
    </row>
    <row r="172" spans="1:7" s="26" customFormat="1" ht="26.1" customHeight="1">
      <c r="B172" s="52" t="s">
        <v>369</v>
      </c>
      <c r="C172" s="41"/>
      <c r="D172" s="25">
        <v>1</v>
      </c>
      <c r="E172" s="23" t="s">
        <v>31</v>
      </c>
      <c r="F172" s="27"/>
      <c r="G172" s="27">
        <f t="shared" si="41"/>
        <v>0</v>
      </c>
    </row>
    <row r="173" spans="1:7" s="26" customFormat="1" ht="26.1" customHeight="1">
      <c r="B173" s="52" t="s">
        <v>349</v>
      </c>
      <c r="C173" s="41"/>
      <c r="D173" s="25">
        <v>1</v>
      </c>
      <c r="E173" s="23" t="s">
        <v>31</v>
      </c>
      <c r="F173" s="27"/>
      <c r="G173" s="27">
        <f t="shared" si="41"/>
        <v>0</v>
      </c>
    </row>
    <row r="174" spans="1:7" s="26" customFormat="1" ht="26.1" customHeight="1">
      <c r="B174" s="52" t="s">
        <v>370</v>
      </c>
      <c r="C174" s="41"/>
      <c r="D174" s="25">
        <v>1</v>
      </c>
      <c r="E174" s="23" t="s">
        <v>31</v>
      </c>
      <c r="F174" s="27"/>
      <c r="G174" s="27">
        <f t="shared" si="41"/>
        <v>0</v>
      </c>
    </row>
    <row r="175" spans="1:7" s="26" customFormat="1" ht="26.1" customHeight="1">
      <c r="B175" s="52" t="s">
        <v>371</v>
      </c>
      <c r="C175" s="41"/>
      <c r="D175" s="25">
        <v>1</v>
      </c>
      <c r="E175" s="23" t="s">
        <v>31</v>
      </c>
      <c r="F175" s="27"/>
      <c r="G175" s="27">
        <f t="shared" si="41"/>
        <v>0</v>
      </c>
    </row>
    <row r="176" spans="1:7" s="26" customFormat="1" ht="26.1" customHeight="1">
      <c r="B176" s="52" t="s">
        <v>372</v>
      </c>
      <c r="C176" s="41"/>
      <c r="D176" s="25">
        <v>1</v>
      </c>
      <c r="E176" s="23" t="s">
        <v>31</v>
      </c>
      <c r="F176" s="27"/>
      <c r="G176" s="27">
        <f t="shared" si="41"/>
        <v>0</v>
      </c>
    </row>
    <row r="177" spans="1:7" s="26" customFormat="1" ht="26.1" customHeight="1">
      <c r="B177" s="52" t="s">
        <v>373</v>
      </c>
      <c r="C177" s="41"/>
      <c r="D177" s="25">
        <v>1</v>
      </c>
      <c r="E177" s="23" t="s">
        <v>31</v>
      </c>
      <c r="F177" s="27"/>
      <c r="G177" s="27">
        <f t="shared" si="41"/>
        <v>0</v>
      </c>
    </row>
    <row r="178" spans="1:7" s="26" customFormat="1" ht="26.1" customHeight="1">
      <c r="B178" s="52" t="s">
        <v>374</v>
      </c>
      <c r="C178" s="41"/>
      <c r="D178" s="25">
        <v>1</v>
      </c>
      <c r="E178" s="23" t="s">
        <v>31</v>
      </c>
      <c r="F178" s="27"/>
      <c r="G178" s="27">
        <f t="shared" si="41"/>
        <v>0</v>
      </c>
    </row>
    <row r="179" spans="1:7" s="26" customFormat="1" ht="26.1" customHeight="1">
      <c r="B179" s="52" t="s">
        <v>375</v>
      </c>
      <c r="C179" s="41"/>
      <c r="D179" s="25">
        <v>1</v>
      </c>
      <c r="E179" s="23" t="s">
        <v>31</v>
      </c>
      <c r="F179" s="27"/>
      <c r="G179" s="27">
        <f t="shared" si="41"/>
        <v>0</v>
      </c>
    </row>
    <row r="180" spans="1:7" s="26" customFormat="1" ht="26.1" customHeight="1">
      <c r="B180" s="52" t="s">
        <v>376</v>
      </c>
      <c r="C180" s="41"/>
      <c r="D180" s="25">
        <v>1</v>
      </c>
      <c r="E180" s="23" t="s">
        <v>31</v>
      </c>
      <c r="F180" s="27"/>
      <c r="G180" s="27">
        <f t="shared" si="41"/>
        <v>0</v>
      </c>
    </row>
    <row r="181" spans="1:7" s="26" customFormat="1" ht="26.1" customHeight="1">
      <c r="B181" s="52" t="s">
        <v>377</v>
      </c>
      <c r="C181" s="41"/>
      <c r="D181" s="25">
        <v>4</v>
      </c>
      <c r="E181" s="23" t="s">
        <v>31</v>
      </c>
      <c r="F181" s="27"/>
      <c r="G181" s="27">
        <f t="shared" si="41"/>
        <v>0</v>
      </c>
    </row>
    <row r="182" spans="1:7" s="26" customFormat="1" ht="26.1" customHeight="1">
      <c r="B182" s="52" t="s">
        <v>378</v>
      </c>
      <c r="C182" s="41"/>
      <c r="D182" s="25">
        <v>1</v>
      </c>
      <c r="E182" s="23" t="s">
        <v>31</v>
      </c>
      <c r="F182" s="27"/>
      <c r="G182" s="27">
        <f t="shared" si="41"/>
        <v>0</v>
      </c>
    </row>
    <row r="183" spans="1:7" s="26" customFormat="1" ht="26.1" customHeight="1">
      <c r="B183" s="52" t="s">
        <v>379</v>
      </c>
      <c r="C183" s="41"/>
      <c r="D183" s="25">
        <v>1</v>
      </c>
      <c r="E183" s="23" t="s">
        <v>31</v>
      </c>
      <c r="F183" s="27"/>
      <c r="G183" s="27">
        <f t="shared" si="41"/>
        <v>0</v>
      </c>
    </row>
    <row r="184" spans="1:7" s="26" customFormat="1" ht="26.1" customHeight="1">
      <c r="B184" s="52" t="s">
        <v>380</v>
      </c>
      <c r="C184" s="41"/>
      <c r="D184" s="25">
        <v>1</v>
      </c>
      <c r="E184" s="23" t="s">
        <v>31</v>
      </c>
      <c r="F184" s="27"/>
      <c r="G184" s="27">
        <f t="shared" si="41"/>
        <v>0</v>
      </c>
    </row>
    <row r="185" spans="1:7" s="26" customFormat="1" ht="26.1" customHeight="1">
      <c r="B185" s="52" t="s">
        <v>381</v>
      </c>
      <c r="C185" s="41"/>
      <c r="D185" s="25">
        <v>1</v>
      </c>
      <c r="E185" s="23" t="s">
        <v>31</v>
      </c>
      <c r="F185" s="27"/>
      <c r="G185" s="27">
        <f t="shared" si="41"/>
        <v>0</v>
      </c>
    </row>
    <row r="186" spans="1:7" s="26" customFormat="1" ht="26.1" customHeight="1">
      <c r="B186" s="52"/>
      <c r="C186" s="41"/>
      <c r="D186" s="25"/>
      <c r="E186" s="23"/>
      <c r="F186" s="27"/>
      <c r="G186" s="27"/>
    </row>
    <row r="187" spans="1:7" ht="26.1" customHeight="1">
      <c r="A187" s="26">
        <f>SUBTOTAL(103,$D$6:D187)</f>
        <v>90</v>
      </c>
      <c r="B187" s="28" t="s">
        <v>487</v>
      </c>
      <c r="G187" s="24">
        <f t="shared" si="41"/>
        <v>0</v>
      </c>
    </row>
    <row r="188" spans="1:7" ht="26.1" customHeight="1">
      <c r="B188" s="28" t="s">
        <v>23</v>
      </c>
    </row>
    <row r="189" spans="1:7" ht="26.1" customHeight="1">
      <c r="B189" s="28"/>
    </row>
    <row r="190" spans="1:7" ht="26.1" customHeight="1">
      <c r="F190" s="38" t="s">
        <v>598</v>
      </c>
      <c r="G190" s="38">
        <f>SUBTOTAL(9,G133:G189)</f>
        <v>0</v>
      </c>
    </row>
    <row r="191" spans="1:7" ht="26.1" customHeight="1"/>
    <row r="192" spans="1:7" ht="26.1" customHeight="1">
      <c r="A192" s="42" t="s">
        <v>498</v>
      </c>
      <c r="B192" s="43" t="s">
        <v>382</v>
      </c>
      <c r="C192" s="44"/>
      <c r="D192" s="45"/>
      <c r="E192" s="46"/>
      <c r="F192" s="47"/>
      <c r="G192" s="47"/>
    </row>
    <row r="193" spans="1:7" ht="26.1" customHeight="1">
      <c r="A193" s="26">
        <f>SUBTOTAL(103,$D$6:D193)</f>
        <v>91</v>
      </c>
      <c r="B193" s="28" t="s">
        <v>384</v>
      </c>
      <c r="D193" s="22">
        <v>8</v>
      </c>
      <c r="E193" s="23" t="s">
        <v>31</v>
      </c>
      <c r="F193" s="27"/>
      <c r="G193" s="27">
        <f t="shared" ref="G193" si="42">D193*F193</f>
        <v>0</v>
      </c>
    </row>
    <row r="194" spans="1:7" ht="26.1" customHeight="1">
      <c r="B194" s="28" t="s">
        <v>383</v>
      </c>
      <c r="F194" s="27"/>
      <c r="G194" s="27"/>
    </row>
    <row r="195" spans="1:7" ht="26.1" customHeight="1">
      <c r="B195" s="28"/>
      <c r="F195" s="27"/>
      <c r="G195" s="27"/>
    </row>
    <row r="196" spans="1:7" ht="26.1" customHeight="1">
      <c r="A196" s="26">
        <f>SUBTOTAL(103,$D$6:D196)</f>
        <v>92</v>
      </c>
      <c r="B196" s="28" t="s">
        <v>386</v>
      </c>
      <c r="D196" s="22">
        <v>1</v>
      </c>
      <c r="E196" s="23" t="s">
        <v>31</v>
      </c>
      <c r="F196" s="27"/>
      <c r="G196" s="27">
        <f t="shared" ref="G196" si="43">D196*F196</f>
        <v>0</v>
      </c>
    </row>
    <row r="197" spans="1:7" ht="26.1" customHeight="1">
      <c r="B197" s="28" t="s">
        <v>385</v>
      </c>
      <c r="F197" s="27"/>
      <c r="G197" s="27"/>
    </row>
    <row r="198" spans="1:7" ht="26.1" customHeight="1">
      <c r="B198" s="28"/>
      <c r="F198" s="27"/>
      <c r="G198" s="27"/>
    </row>
    <row r="199" spans="1:7" ht="26.1" customHeight="1">
      <c r="A199" s="26">
        <f>SUBTOTAL(103,$D$6:D199)</f>
        <v>93</v>
      </c>
      <c r="B199" s="18" t="s">
        <v>388</v>
      </c>
      <c r="D199" s="22">
        <v>2</v>
      </c>
      <c r="E199" s="23" t="s">
        <v>31</v>
      </c>
      <c r="F199" s="27"/>
      <c r="G199" s="27">
        <f t="shared" ref="G199" si="44">D199*F199</f>
        <v>0</v>
      </c>
    </row>
    <row r="200" spans="1:7" ht="26.1" customHeight="1">
      <c r="B200" s="28" t="s">
        <v>387</v>
      </c>
      <c r="F200" s="27"/>
      <c r="G200" s="27"/>
    </row>
    <row r="201" spans="1:7" ht="26.1" customHeight="1">
      <c r="F201" s="27"/>
      <c r="G201" s="27"/>
    </row>
    <row r="202" spans="1:7" ht="26.1" customHeight="1">
      <c r="A202" s="26">
        <f>SUBTOTAL(103,$D$6:D202)</f>
        <v>94</v>
      </c>
      <c r="B202" s="18" t="s">
        <v>389</v>
      </c>
      <c r="D202" s="22">
        <v>1</v>
      </c>
      <c r="E202" s="23" t="s">
        <v>31</v>
      </c>
      <c r="F202" s="27"/>
      <c r="G202" s="27">
        <f t="shared" ref="G202" si="45">D202*F202</f>
        <v>0</v>
      </c>
    </row>
    <row r="203" spans="1:7" ht="26.1" customHeight="1">
      <c r="B203" s="28" t="s">
        <v>390</v>
      </c>
      <c r="F203" s="27"/>
      <c r="G203" s="27"/>
    </row>
    <row r="204" spans="1:7" ht="26.1" customHeight="1">
      <c r="F204" s="27"/>
      <c r="G204" s="27"/>
    </row>
    <row r="205" spans="1:7" ht="26.1" customHeight="1">
      <c r="A205" s="26">
        <f>SUBTOTAL(103,$D$6:D205)</f>
        <v>95</v>
      </c>
      <c r="B205" s="18" t="s">
        <v>394</v>
      </c>
      <c r="D205" s="22">
        <v>1</v>
      </c>
      <c r="E205" s="23" t="s">
        <v>31</v>
      </c>
      <c r="F205" s="27"/>
      <c r="G205" s="27">
        <f t="shared" ref="G205" si="46">D205*F205</f>
        <v>0</v>
      </c>
    </row>
    <row r="206" spans="1:7" ht="26.1" customHeight="1">
      <c r="B206" s="28" t="s">
        <v>393</v>
      </c>
      <c r="F206" s="27"/>
      <c r="G206" s="27"/>
    </row>
    <row r="207" spans="1:7" ht="26.1" customHeight="1">
      <c r="F207" s="27"/>
      <c r="G207" s="27"/>
    </row>
    <row r="208" spans="1:7" ht="26.1" customHeight="1">
      <c r="A208" s="26">
        <f>SUBTOTAL(103,$D$6:D208)</f>
        <v>96</v>
      </c>
      <c r="B208" s="18" t="s">
        <v>392</v>
      </c>
      <c r="D208" s="22">
        <v>1</v>
      </c>
      <c r="E208" s="23" t="s">
        <v>31</v>
      </c>
      <c r="F208" s="27"/>
      <c r="G208" s="27">
        <f t="shared" ref="G208" si="47">D208*F208</f>
        <v>0</v>
      </c>
    </row>
    <row r="209" spans="1:7" ht="26.1" customHeight="1">
      <c r="B209" s="28" t="s">
        <v>391</v>
      </c>
      <c r="F209" s="27"/>
      <c r="G209" s="27"/>
    </row>
    <row r="210" spans="1:7" ht="26.1" customHeight="1">
      <c r="F210" s="27"/>
      <c r="G210" s="27"/>
    </row>
    <row r="211" spans="1:7" ht="26.1" customHeight="1">
      <c r="A211" s="26">
        <f>SUBTOTAL(103,$D$6:D211)</f>
        <v>97</v>
      </c>
      <c r="B211" s="18" t="s">
        <v>270</v>
      </c>
      <c r="D211" s="22">
        <v>1</v>
      </c>
      <c r="E211" s="23" t="s">
        <v>281</v>
      </c>
      <c r="F211" s="27"/>
      <c r="G211" s="27">
        <f t="shared" ref="G211" si="48">D211*F211</f>
        <v>0</v>
      </c>
    </row>
    <row r="212" spans="1:7" ht="26.1" customHeight="1">
      <c r="B212" s="28" t="s">
        <v>395</v>
      </c>
      <c r="F212" s="27"/>
      <c r="G212" s="27"/>
    </row>
    <row r="213" spans="1:7" ht="26.1" customHeight="1">
      <c r="F213" s="27"/>
      <c r="G213" s="27"/>
    </row>
    <row r="214" spans="1:7" ht="26.1" customHeight="1">
      <c r="A214" s="26">
        <f>SUBTOTAL(103,$D$6:D214)</f>
        <v>97</v>
      </c>
      <c r="B214" s="28" t="s">
        <v>487</v>
      </c>
      <c r="G214" s="24">
        <f t="shared" ref="G214" si="49">D214*F214</f>
        <v>0</v>
      </c>
    </row>
    <row r="215" spans="1:7" ht="26.1" customHeight="1">
      <c r="B215" s="28" t="s">
        <v>23</v>
      </c>
    </row>
    <row r="216" spans="1:7" ht="26.1" customHeight="1">
      <c r="B216" s="28"/>
    </row>
    <row r="217" spans="1:7" ht="26.1" customHeight="1">
      <c r="F217" s="38" t="s">
        <v>599</v>
      </c>
      <c r="G217" s="38">
        <f>SUBTOTAL(9,G193:G216)</f>
        <v>0</v>
      </c>
    </row>
    <row r="218" spans="1:7" ht="26.1" customHeight="1"/>
    <row r="219" spans="1:7" ht="26.1" customHeight="1">
      <c r="A219" s="42" t="s">
        <v>600</v>
      </c>
      <c r="B219" s="43" t="s">
        <v>396</v>
      </c>
      <c r="C219" s="44"/>
      <c r="D219" s="45"/>
      <c r="E219" s="46"/>
      <c r="F219" s="47"/>
      <c r="G219" s="47"/>
    </row>
    <row r="220" spans="1:7" ht="26.1" customHeight="1">
      <c r="A220" s="26">
        <f>SUBTOTAL(103,$D$6:D220)</f>
        <v>98</v>
      </c>
      <c r="B220" s="28" t="s">
        <v>398</v>
      </c>
      <c r="D220" s="22">
        <v>2</v>
      </c>
      <c r="E220" s="23" t="s">
        <v>31</v>
      </c>
      <c r="F220" s="27"/>
      <c r="G220" s="27">
        <f t="shared" ref="G220" si="50">D220*F220</f>
        <v>0</v>
      </c>
    </row>
    <row r="221" spans="1:7" ht="26.1" customHeight="1">
      <c r="B221" s="28" t="s">
        <v>397</v>
      </c>
      <c r="F221" s="27"/>
      <c r="G221" s="27"/>
    </row>
    <row r="222" spans="1:7" ht="26.1" customHeight="1">
      <c r="B222" s="28"/>
      <c r="F222" s="27"/>
      <c r="G222" s="27"/>
    </row>
    <row r="223" spans="1:7" ht="26.1" customHeight="1">
      <c r="A223" s="26">
        <f>SUBTOTAL(103,$D$6:D223)</f>
        <v>99</v>
      </c>
      <c r="B223" s="28" t="s">
        <v>400</v>
      </c>
      <c r="D223" s="22">
        <v>4</v>
      </c>
      <c r="E223" s="23" t="s">
        <v>31</v>
      </c>
      <c r="F223" s="27"/>
      <c r="G223" s="27">
        <f t="shared" ref="G223" si="51">D223*F223</f>
        <v>0</v>
      </c>
    </row>
    <row r="224" spans="1:7" ht="26.1" customHeight="1">
      <c r="B224" s="28" t="s">
        <v>399</v>
      </c>
      <c r="F224" s="27"/>
      <c r="G224" s="27"/>
    </row>
    <row r="225" spans="1:7" ht="26.1" customHeight="1">
      <c r="B225" s="28"/>
      <c r="F225" s="27"/>
      <c r="G225" s="27"/>
    </row>
    <row r="226" spans="1:7" ht="26.1" customHeight="1">
      <c r="A226" s="26">
        <f>SUBTOTAL(103,$D$6:D226)</f>
        <v>100</v>
      </c>
      <c r="B226" s="18" t="s">
        <v>444</v>
      </c>
      <c r="D226" s="22">
        <v>4</v>
      </c>
      <c r="E226" s="23" t="s">
        <v>31</v>
      </c>
      <c r="F226" s="27"/>
      <c r="G226" s="27">
        <f t="shared" ref="G226" si="52">D226*F226</f>
        <v>0</v>
      </c>
    </row>
    <row r="227" spans="1:7" ht="26.1" customHeight="1">
      <c r="B227" s="28" t="s">
        <v>443</v>
      </c>
      <c r="F227" s="27"/>
      <c r="G227" s="27"/>
    </row>
    <row r="228" spans="1:7" ht="26.1" customHeight="1">
      <c r="B228" s="28"/>
      <c r="F228" s="27"/>
      <c r="G228" s="27"/>
    </row>
    <row r="229" spans="1:7" ht="26.1" customHeight="1">
      <c r="A229" s="26">
        <f>SUBTOTAL(103,$D$6:D229)</f>
        <v>101</v>
      </c>
      <c r="B229" s="18" t="s">
        <v>402</v>
      </c>
      <c r="D229" s="22">
        <v>5</v>
      </c>
      <c r="E229" s="23" t="s">
        <v>31</v>
      </c>
      <c r="F229" s="27"/>
      <c r="G229" s="27">
        <f t="shared" ref="G229" si="53">D229*F229</f>
        <v>0</v>
      </c>
    </row>
    <row r="230" spans="1:7" ht="26.1" customHeight="1">
      <c r="B230" s="28" t="s">
        <v>401</v>
      </c>
      <c r="F230" s="27"/>
      <c r="G230" s="27"/>
    </row>
    <row r="231" spans="1:7" ht="26.1" customHeight="1">
      <c r="B231" s="28"/>
      <c r="F231" s="27"/>
      <c r="G231" s="27"/>
    </row>
    <row r="232" spans="1:7" ht="26.1" customHeight="1">
      <c r="A232" s="26">
        <f>SUBTOTAL(103,$D$6:D232)</f>
        <v>102</v>
      </c>
      <c r="B232" s="18" t="s">
        <v>404</v>
      </c>
      <c r="D232" s="22">
        <v>5</v>
      </c>
      <c r="E232" s="23" t="s">
        <v>31</v>
      </c>
      <c r="F232" s="27"/>
      <c r="G232" s="27">
        <f t="shared" ref="G232" si="54">D232*F232</f>
        <v>0</v>
      </c>
    </row>
    <row r="233" spans="1:7" ht="26.1" customHeight="1">
      <c r="B233" s="28" t="s">
        <v>403</v>
      </c>
      <c r="F233" s="27"/>
      <c r="G233" s="27"/>
    </row>
    <row r="234" spans="1:7" ht="26.1" customHeight="1">
      <c r="B234" s="28"/>
      <c r="F234" s="27"/>
      <c r="G234" s="27"/>
    </row>
    <row r="235" spans="1:7" ht="26.1" customHeight="1">
      <c r="A235" s="26">
        <f>SUBTOTAL(103,$D$6:D235)</f>
        <v>103</v>
      </c>
      <c r="B235" s="18" t="s">
        <v>406</v>
      </c>
      <c r="D235" s="22">
        <v>1</v>
      </c>
      <c r="E235" s="23" t="s">
        <v>31</v>
      </c>
      <c r="F235" s="27"/>
      <c r="G235" s="27">
        <f t="shared" ref="G235" si="55">D235*F235</f>
        <v>0</v>
      </c>
    </row>
    <row r="236" spans="1:7" ht="26.1" customHeight="1">
      <c r="B236" s="28" t="s">
        <v>405</v>
      </c>
      <c r="F236" s="27"/>
      <c r="G236" s="27"/>
    </row>
    <row r="237" spans="1:7" ht="26.1" customHeight="1">
      <c r="B237" s="28"/>
      <c r="F237" s="27"/>
      <c r="G237" s="27"/>
    </row>
    <row r="238" spans="1:7" ht="26.1" customHeight="1">
      <c r="A238" s="26">
        <f>SUBTOTAL(103,$D$6:D238)</f>
        <v>104</v>
      </c>
      <c r="B238" s="18" t="s">
        <v>408</v>
      </c>
      <c r="D238" s="22">
        <v>1</v>
      </c>
      <c r="E238" s="23" t="s">
        <v>31</v>
      </c>
      <c r="F238" s="27"/>
      <c r="G238" s="27">
        <f t="shared" ref="G238" si="56">D238*F238</f>
        <v>0</v>
      </c>
    </row>
    <row r="239" spans="1:7" ht="26.1" customHeight="1">
      <c r="B239" s="28" t="s">
        <v>407</v>
      </c>
      <c r="F239" s="27"/>
      <c r="G239" s="27"/>
    </row>
    <row r="240" spans="1:7" ht="26.1" customHeight="1">
      <c r="B240" s="28"/>
      <c r="F240" s="27"/>
      <c r="G240" s="27"/>
    </row>
    <row r="241" spans="1:8" ht="26.1" customHeight="1">
      <c r="A241" s="26">
        <f>SUBTOTAL(103,$D$6:D241)</f>
        <v>105</v>
      </c>
      <c r="B241" s="18" t="s">
        <v>410</v>
      </c>
      <c r="D241" s="22">
        <v>300</v>
      </c>
      <c r="E241" s="23" t="s">
        <v>31</v>
      </c>
      <c r="F241" s="27"/>
      <c r="G241" s="27">
        <f t="shared" ref="G241" si="57">D241*F241</f>
        <v>0</v>
      </c>
    </row>
    <row r="242" spans="1:8" ht="26.1" customHeight="1">
      <c r="B242" s="28" t="s">
        <v>409</v>
      </c>
      <c r="F242" s="27"/>
      <c r="G242" s="27"/>
    </row>
    <row r="243" spans="1:8" ht="26.1" customHeight="1">
      <c r="B243" s="28"/>
      <c r="F243" s="27"/>
      <c r="G243" s="27"/>
    </row>
    <row r="244" spans="1:8" ht="26.1" customHeight="1">
      <c r="A244" s="26">
        <f>SUBTOTAL(103,$D$6:D244)</f>
        <v>106</v>
      </c>
      <c r="B244" s="18" t="s">
        <v>270</v>
      </c>
      <c r="D244" s="22">
        <v>1</v>
      </c>
      <c r="E244" s="23" t="s">
        <v>281</v>
      </c>
      <c r="F244" s="27"/>
      <c r="G244" s="27">
        <f t="shared" ref="G244" si="58">D244*F244</f>
        <v>0</v>
      </c>
    </row>
    <row r="245" spans="1:8" ht="26.1" customHeight="1">
      <c r="B245" s="28" t="s">
        <v>395</v>
      </c>
      <c r="F245" s="27"/>
      <c r="G245" s="27"/>
    </row>
    <row r="246" spans="1:8" ht="26.1" customHeight="1">
      <c r="F246" s="27"/>
      <c r="G246" s="27"/>
    </row>
    <row r="247" spans="1:8" ht="26.1" customHeight="1">
      <c r="A247" s="26">
        <f>SUBTOTAL(103,$D$6:D247)</f>
        <v>106</v>
      </c>
      <c r="B247" s="28" t="s">
        <v>487</v>
      </c>
      <c r="G247" s="24">
        <f t="shared" ref="G247" si="59">D247*F247</f>
        <v>0</v>
      </c>
    </row>
    <row r="248" spans="1:8" ht="26.1" customHeight="1">
      <c r="B248" s="28" t="s">
        <v>23</v>
      </c>
    </row>
    <row r="249" spans="1:8" ht="26.1" customHeight="1">
      <c r="B249" s="28"/>
    </row>
    <row r="250" spans="1:8" ht="26.1" customHeight="1">
      <c r="F250" s="38" t="s">
        <v>601</v>
      </c>
      <c r="G250" s="38">
        <f>SUBTOTAL(9,G220:G249)</f>
        <v>0</v>
      </c>
    </row>
    <row r="251" spans="1:8" ht="26.1" customHeight="1">
      <c r="F251" s="38"/>
      <c r="G251" s="38"/>
    </row>
    <row r="252" spans="1:8" s="5" customFormat="1" ht="26.1" customHeight="1">
      <c r="A252" s="55"/>
      <c r="B252" s="55"/>
      <c r="C252" s="56"/>
      <c r="D252" s="57"/>
      <c r="E252" s="55"/>
      <c r="F252" s="58" t="s">
        <v>529</v>
      </c>
      <c r="G252" s="58">
        <f>SUBTOTAL(9,G6:G251)</f>
        <v>0</v>
      </c>
      <c r="H252" s="19"/>
    </row>
    <row r="253" spans="1:8" s="5" customFormat="1" ht="26.1" customHeight="1">
      <c r="A253" s="55"/>
      <c r="B253" s="59"/>
      <c r="C253" s="60"/>
      <c r="D253" s="57"/>
      <c r="E253" s="55"/>
      <c r="F253" s="61"/>
      <c r="G253" s="61"/>
      <c r="H253" s="19"/>
    </row>
    <row r="254" spans="1:8" s="5" customFormat="1" ht="26.1" customHeight="1">
      <c r="A254" s="55"/>
      <c r="B254" s="59"/>
      <c r="C254" s="60"/>
      <c r="D254" s="57"/>
      <c r="E254" s="55"/>
      <c r="F254" s="62" t="s">
        <v>586</v>
      </c>
      <c r="G254" s="58">
        <f>G252*8%</f>
        <v>0</v>
      </c>
      <c r="H254" s="19"/>
    </row>
    <row r="255" spans="1:8" s="5" customFormat="1" ht="26.1" customHeight="1">
      <c r="A255" s="55"/>
      <c r="B255" s="59"/>
      <c r="C255" s="60"/>
      <c r="D255" s="57"/>
      <c r="E255" s="55"/>
      <c r="F255" s="61"/>
      <c r="G255" s="61"/>
      <c r="H255" s="19"/>
    </row>
    <row r="256" spans="1:8" s="5" customFormat="1" ht="26.1" customHeight="1">
      <c r="A256" s="55"/>
      <c r="B256" s="59"/>
      <c r="C256" s="60"/>
      <c r="D256" s="57"/>
      <c r="E256" s="55"/>
      <c r="F256" s="62" t="s">
        <v>530</v>
      </c>
      <c r="G256" s="58">
        <f>ROUND(((G252+G254)*0.11),0)</f>
        <v>0</v>
      </c>
      <c r="H256" s="19"/>
    </row>
    <row r="257" spans="1:8" s="5" customFormat="1" ht="26.1" customHeight="1">
      <c r="A257" s="55"/>
      <c r="B257" s="59"/>
      <c r="C257" s="60"/>
      <c r="D257" s="57"/>
      <c r="E257" s="55"/>
      <c r="F257" s="61"/>
      <c r="G257" s="61"/>
      <c r="H257" s="19"/>
    </row>
    <row r="258" spans="1:8" s="5" customFormat="1" ht="26.1" customHeight="1">
      <c r="A258" s="55"/>
      <c r="B258" s="59"/>
      <c r="C258" s="60"/>
      <c r="D258" s="57"/>
      <c r="E258" s="55"/>
      <c r="F258" s="58" t="s">
        <v>531</v>
      </c>
      <c r="G258" s="58">
        <f>SUM(G252:G257)</f>
        <v>0</v>
      </c>
      <c r="H258" s="19"/>
    </row>
    <row r="259" spans="1:8" s="5" customFormat="1" ht="26.1" customHeight="1">
      <c r="A259" s="55"/>
      <c r="B259" s="59"/>
      <c r="C259" s="60"/>
      <c r="D259" s="57"/>
      <c r="E259" s="55"/>
      <c r="F259" s="61"/>
      <c r="G259" s="61"/>
      <c r="H259" s="19"/>
    </row>
    <row r="260" spans="1:8" s="5" customFormat="1" ht="26.1" customHeight="1">
      <c r="A260" s="55"/>
      <c r="B260" s="59"/>
      <c r="C260" s="60"/>
      <c r="D260" s="57"/>
      <c r="E260" s="55"/>
      <c r="F260" s="61"/>
      <c r="G260" s="61"/>
      <c r="H260" s="19"/>
    </row>
    <row r="261" spans="1:8" ht="26.1" customHeight="1"/>
    <row r="262" spans="1:8" ht="30" customHeight="1">
      <c r="A262" s="30"/>
      <c r="B262" s="30"/>
      <c r="C262" s="31"/>
      <c r="D262" s="32"/>
      <c r="E262" s="30"/>
      <c r="F262" s="29"/>
      <c r="G262" s="29"/>
    </row>
  </sheetData>
  <mergeCells count="4">
    <mergeCell ref="A1:G1"/>
    <mergeCell ref="A2:G2"/>
    <mergeCell ref="A3:G3"/>
    <mergeCell ref="A4:G4"/>
  </mergeCells>
  <phoneticPr fontId="1" type="noConversion"/>
  <printOptions horizontalCentered="1"/>
  <pageMargins left="0.47244094488188981" right="0.31496062992125984" top="0.55118110236220474" bottom="0.55118110236220474" header="0.31496062992125984" footer="0.31496062992125984"/>
  <pageSetup paperSize="9" scale="76" orientation="portrait" r:id="rId1"/>
  <headerFooter>
    <oddFooter>&amp;L&amp;A&amp;C&amp;B 机密 &amp;B&amp;R 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Cover</vt:lpstr>
      <vt:lpstr>summary</vt:lpstr>
      <vt:lpstr>Quotation</vt:lpstr>
      <vt:lpstr>IT equipment</vt:lpstr>
      <vt:lpstr>Cover!Print_Area</vt:lpstr>
      <vt:lpstr>'IT equipment'!Print_Area</vt:lpstr>
      <vt:lpstr>Quotation!Print_Area</vt:lpstr>
      <vt:lpstr>summary!Print_Area</vt:lpstr>
      <vt:lpstr>Quotation!Print_Titles</vt:lpstr>
      <vt:lpstr>summary!Print_Titles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2018-04-03T05:30:20Z</dcterms:modified>
</cp:coreProperties>
</file>